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86"/>
  </bookViews>
  <sheets>
    <sheet name="1.1" sheetId="4" r:id="rId1"/>
  </sheets>
  <calcPr calcId="144525"/>
</workbook>
</file>

<file path=xl/sharedStrings.xml><?xml version="1.0" encoding="utf-8"?>
<sst xmlns="http://schemas.openxmlformats.org/spreadsheetml/2006/main" count="76" uniqueCount="46">
  <si>
    <t>附件：</t>
  </si>
  <si>
    <t>永川区胜利路街道杨广桥村、永青村、丰田村“四好农村路”（通组公路）改建工程等三个项目施工图变更明细表</t>
  </si>
  <si>
    <t>序
号</t>
  </si>
  <si>
    <t>行政村
名称</t>
  </si>
  <si>
    <t>道路名称</t>
  </si>
  <si>
    <t>路线
编码</t>
  </si>
  <si>
    <t>变更段落</t>
  </si>
  <si>
    <t>变更里程
（公里）</t>
  </si>
  <si>
    <t>路基宽度（米）</t>
  </si>
  <si>
    <t>备注</t>
  </si>
  <si>
    <t>起点桩号</t>
  </si>
  <si>
    <t>止点桩号</t>
  </si>
  <si>
    <t>原设计</t>
  </si>
  <si>
    <t>变更后</t>
  </si>
  <si>
    <t>变更长度</t>
  </si>
  <si>
    <t>杨广桥村</t>
  </si>
  <si>
    <t>CZ4275</t>
  </si>
  <si>
    <t>主线</t>
  </si>
  <si>
    <t>K0+485</t>
  </si>
  <si>
    <t>K1+380</t>
  </si>
  <si>
    <t>K1+288.453</t>
  </si>
  <si>
    <t>路线调整</t>
  </si>
  <si>
    <t>永青村、丰田村</t>
  </si>
  <si>
    <t>CZ4347永丰路</t>
  </si>
  <si>
    <t>K0+000</t>
  </si>
  <si>
    <t>K0+450</t>
  </si>
  <si>
    <t>取消实施</t>
  </si>
  <si>
    <t>支线1</t>
  </si>
  <si>
    <t>K0+156</t>
  </si>
  <si>
    <t>K0+478</t>
  </si>
  <si>
    <t>调整位置、长度</t>
  </si>
  <si>
    <t>丰田村</t>
  </si>
  <si>
    <t>CZ4342胜丰路</t>
  </si>
  <si>
    <t>K1+960</t>
  </si>
  <si>
    <t>K2+040</t>
  </si>
  <si>
    <t>K2+089</t>
  </si>
  <si>
    <t>K4+000</t>
  </si>
  <si>
    <t>K4+275</t>
  </si>
  <si>
    <t>K4+240</t>
  </si>
  <si>
    <t>新增支线</t>
  </si>
  <si>
    <t>搭接道1</t>
  </si>
  <si>
    <t>K0+030</t>
  </si>
  <si>
    <t>新增搭接线</t>
  </si>
  <si>
    <t>搭接道2</t>
  </si>
  <si>
    <t>K0+035</t>
  </si>
  <si>
    <t>合计</t>
  </si>
</sst>
</file>

<file path=xl/styles.xml><?xml version="1.0" encoding="utf-8"?>
<styleSheet xmlns="http://schemas.openxmlformats.org/spreadsheetml/2006/main">
  <numFmts count="40">
    <numFmt numFmtId="6" formatCode="&quot;￥&quot;#,##0;[Red]&quot;￥&quot;\-#,##0"/>
    <numFmt numFmtId="176" formatCode="\¥#,##0.00;[Red]\¥\-#,##0.00"/>
    <numFmt numFmtId="23" formatCode="\$#,##0_);\(\$#,##0\)"/>
    <numFmt numFmtId="177" formatCode="#\ ??/??"/>
    <numFmt numFmtId="178" formatCode="mmmm\-yy"/>
    <numFmt numFmtId="179" formatCode="#\ ?/?"/>
    <numFmt numFmtId="24" formatCode="\$#,##0_);[Red]\(\$#,##0\)"/>
    <numFmt numFmtId="5" formatCode="&quot;￥&quot;#,##0;&quot;￥&quot;\-#,##0"/>
    <numFmt numFmtId="180" formatCode="[$-804]aaa"/>
    <numFmt numFmtId="181" formatCode="[DBNum1][$-804]yyyy&quot;年&quot;m&quot;月&quot;d&quot;日&quot;"/>
    <numFmt numFmtId="182" formatCode="mm/dd/yy"/>
    <numFmt numFmtId="183" formatCode="0.000_ "/>
    <numFmt numFmtId="184" formatCode="h:mm:ss\ AM/PM"/>
    <numFmt numFmtId="185" formatCode="[DBNum1][$-804]m&quot;月&quot;d&quot;日&quot;"/>
    <numFmt numFmtId="186" formatCode="mmmmm"/>
    <numFmt numFmtId="7" formatCode="&quot;￥&quot;#,##0.00;&quot;￥&quot;\-#,##0.00"/>
    <numFmt numFmtId="187" formatCode="yyyy/m/d\ h:mm\ AM/PM"/>
    <numFmt numFmtId="188" formatCode="[$-804]aaaa"/>
    <numFmt numFmtId="189" formatCode="[DBNum1][$-804]yyyy&quot;年&quot;m&quot;月&quot;"/>
    <numFmt numFmtId="26" formatCode="\$#,##0.00_);[Red]\(\$#,##0.00\)"/>
    <numFmt numFmtId="190" formatCode="m/d"/>
    <numFmt numFmtId="191" formatCode="mmmmm\-yy"/>
    <numFmt numFmtId="192" formatCode="yy/m/d"/>
    <numFmt numFmtId="41" formatCode="_ * #,##0_ ;_ * \-#,##0_ ;_ * &quot;-&quot;_ ;_ @_ "/>
    <numFmt numFmtId="193" formatCode="\¥#,##0;\¥\-#,##0"/>
    <numFmt numFmtId="194" formatCode="h:mm\ AM/PM"/>
    <numFmt numFmtId="25" formatCode="\$#,##0.00_);\(\$#,##0.00\)"/>
    <numFmt numFmtId="8" formatCode="&quot;￥&quot;#,##0.00;[Red]&quot;￥&quot;\-#,##0.00"/>
    <numFmt numFmtId="195" formatCode="dd\-mmm\-yy"/>
    <numFmt numFmtId="196" formatCode="\¥#,##0;[Red]\¥\-#,##0"/>
    <numFmt numFmtId="197" formatCode="\¥#,##0.00;\¥\-#,##0.00"/>
    <numFmt numFmtId="198" formatCode="#\ ??"/>
    <numFmt numFmtId="42" formatCode="_ &quot;￥&quot;* #,##0_ ;_ &quot;￥&quot;* \-#,##0_ ;_ &quot;￥&quot;* &quot;-&quot;_ ;_ @_ "/>
    <numFmt numFmtId="199" formatCode="0.00_ "/>
    <numFmt numFmtId="200" formatCode="[DBNum1]上午/下午h&quot;时&quot;mm&quot;分&quot;"/>
    <numFmt numFmtId="201" formatCode="_ * #,##0.000_ ;_ * \-#,##0.000_ ;_ * &quot;-&quot;??.0_ ;_ @_ "/>
    <numFmt numFmtId="202" formatCode="0.0_ "/>
    <numFmt numFmtId="43" formatCode="_ * #,##0.00_ ;_ * \-#,##0.00_ ;_ * &quot;-&quot;??_ ;_ @_ "/>
    <numFmt numFmtId="203" formatCode="[DBNum1]h&quot;时&quot;mm&quot;分&quot;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Times New Roman"/>
      <charset val="134"/>
    </font>
    <font>
      <sz val="11"/>
      <name val="宋体"/>
      <charset val="134"/>
    </font>
    <font>
      <sz val="10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3" fillId="17" borderId="40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12" borderId="40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6" fillId="29" borderId="41" applyNumberFormat="0" applyAlignment="0" applyProtection="0">
      <alignment vertical="center"/>
    </xf>
    <xf numFmtId="0" fontId="18" fillId="12" borderId="38" applyNumberFormat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11" borderId="37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0" borderId="3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34" applyNumberFormat="0" applyFill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183" fontId="1" fillId="0" borderId="0" xfId="0" applyNumberFormat="1" applyFont="1" applyFill="1" applyBorder="1" applyAlignment="1">
      <alignment vertical="center"/>
    </xf>
    <xf numFmtId="202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3" fillId="0" borderId="20" xfId="1" applyFont="1" applyFill="1" applyBorder="1" applyAlignment="1">
      <alignment horizontal="center" vertical="center" wrapText="1"/>
    </xf>
    <xf numFmtId="0" fontId="3" fillId="0" borderId="21" xfId="1" applyFont="1" applyFill="1" applyBorder="1" applyAlignment="1">
      <alignment horizontal="center" vertical="center" wrapText="1"/>
    </xf>
    <xf numFmtId="0" fontId="3" fillId="0" borderId="22" xfId="1" applyFont="1" applyFill="1" applyBorder="1" applyAlignment="1">
      <alignment horizontal="center" vertical="center" wrapText="1"/>
    </xf>
    <xf numFmtId="0" fontId="3" fillId="0" borderId="23" xfId="1" applyFont="1" applyFill="1" applyBorder="1" applyAlignment="1">
      <alignment horizontal="center" vertical="center" wrapText="1"/>
    </xf>
    <xf numFmtId="0" fontId="3" fillId="0" borderId="24" xfId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5" fillId="0" borderId="26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8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183" fontId="3" fillId="0" borderId="27" xfId="1" applyNumberFormat="1" applyFont="1" applyFill="1" applyBorder="1" applyAlignment="1">
      <alignment horizontal="center" vertical="center" wrapText="1"/>
    </xf>
    <xf numFmtId="183" fontId="3" fillId="0" borderId="2" xfId="1" applyNumberFormat="1" applyFont="1" applyFill="1" applyBorder="1" applyAlignment="1">
      <alignment horizontal="center" vertical="center" wrapText="1"/>
    </xf>
    <xf numFmtId="202" fontId="3" fillId="0" borderId="2" xfId="1" applyNumberFormat="1" applyFont="1" applyFill="1" applyBorder="1" applyAlignment="1">
      <alignment horizontal="center" vertical="center" wrapText="1"/>
    </xf>
    <xf numFmtId="183" fontId="3" fillId="0" borderId="28" xfId="1" applyNumberFormat="1" applyFont="1" applyFill="1" applyBorder="1" applyAlignment="1">
      <alignment horizontal="center" vertical="center" wrapText="1"/>
    </xf>
    <xf numFmtId="183" fontId="3" fillId="0" borderId="8" xfId="1" applyNumberFormat="1" applyFont="1" applyFill="1" applyBorder="1" applyAlignment="1">
      <alignment horizontal="center" vertical="center" wrapText="1"/>
    </xf>
    <xf numFmtId="202" fontId="3" fillId="0" borderId="5" xfId="1" applyNumberFormat="1" applyFont="1" applyFill="1" applyBorder="1" applyAlignment="1">
      <alignment horizontal="center" vertical="center" wrapText="1"/>
    </xf>
    <xf numFmtId="183" fontId="3" fillId="0" borderId="24" xfId="1" applyNumberFormat="1" applyFont="1" applyFill="1" applyBorder="1" applyAlignment="1">
      <alignment horizontal="center" vertical="center" wrapText="1"/>
    </xf>
    <xf numFmtId="202" fontId="3" fillId="0" borderId="8" xfId="1" applyNumberFormat="1" applyFont="1" applyFill="1" applyBorder="1" applyAlignment="1">
      <alignment horizontal="center" vertical="center" wrapText="1"/>
    </xf>
    <xf numFmtId="201" fontId="7" fillId="0" borderId="10" xfId="0" applyNumberFormat="1" applyFont="1" applyBorder="1" applyAlignment="1">
      <alignment vertical="center"/>
    </xf>
    <xf numFmtId="201" fontId="7" fillId="0" borderId="10" xfId="0" applyNumberFormat="1" applyFont="1" applyBorder="1" applyAlignment="1">
      <alignment horizontal="right" vertical="center"/>
    </xf>
    <xf numFmtId="199" fontId="7" fillId="0" borderId="10" xfId="0" applyNumberFormat="1" applyFont="1" applyBorder="1" applyAlignment="1">
      <alignment vertical="center"/>
    </xf>
    <xf numFmtId="183" fontId="3" fillId="0" borderId="19" xfId="0" applyNumberFormat="1" applyFont="1" applyFill="1" applyBorder="1" applyAlignment="1">
      <alignment horizontal="center" vertical="center"/>
    </xf>
    <xf numFmtId="202" fontId="1" fillId="0" borderId="25" xfId="0" applyNumberFormat="1" applyFont="1" applyFill="1" applyBorder="1" applyAlignment="1">
      <alignment horizontal="center" vertical="center"/>
    </xf>
    <xf numFmtId="183" fontId="1" fillId="2" borderId="0" xfId="0" applyNumberFormat="1" applyFont="1" applyFill="1" applyBorder="1" applyAlignment="1">
      <alignment vertical="center"/>
    </xf>
    <xf numFmtId="202" fontId="1" fillId="2" borderId="0" xfId="0" applyNumberFormat="1" applyFont="1" applyFill="1" applyBorder="1" applyAlignment="1">
      <alignment vertical="center"/>
    </xf>
    <xf numFmtId="0" fontId="3" fillId="0" borderId="29" xfId="1" applyFont="1" applyFill="1" applyBorder="1" applyAlignment="1">
      <alignment horizontal="center" vertical="center" wrapText="1"/>
    </xf>
    <xf numFmtId="0" fontId="3" fillId="0" borderId="30" xfId="1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left" vertical="center" wrapText="1"/>
    </xf>
    <xf numFmtId="0" fontId="9" fillId="0" borderId="32" xfId="1" applyFont="1" applyFill="1" applyBorder="1" applyAlignment="1">
      <alignment horizontal="center" vertical="center" wrapText="1"/>
    </xf>
    <xf numFmtId="0" fontId="9" fillId="0" borderId="30" xfId="1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常规 5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5"/>
  <sheetViews>
    <sheetView tabSelected="1" zoomScale="110" zoomScaleNormal="110" workbookViewId="0">
      <selection activeCell="E4" sqref="E4:H4"/>
    </sheetView>
  </sheetViews>
  <sheetFormatPr defaultColWidth="9" defaultRowHeight="14.25"/>
  <cols>
    <col min="1" max="1" width="4" style="1" customWidth="1"/>
    <col min="2" max="2" width="7.625" style="1" customWidth="1"/>
    <col min="3" max="3" width="11.25" style="1" customWidth="1"/>
    <col min="4" max="4" width="11.75" style="1" customWidth="1"/>
    <col min="5" max="6" width="9.75" style="4" customWidth="1"/>
    <col min="7" max="9" width="11.375" style="1" customWidth="1"/>
    <col min="10" max="11" width="9.25" style="5" customWidth="1"/>
    <col min="12" max="12" width="9.125" style="6" customWidth="1"/>
    <col min="13" max="13" width="8.51666666666667" style="1" customWidth="1"/>
    <col min="14" max="252" width="9" style="1"/>
    <col min="253" max="16384" width="9" style="7"/>
  </cols>
  <sheetData>
    <row r="1" s="1" customFormat="1" ht="11.1" customHeight="1" spans="1:12">
      <c r="A1" s="8" t="s">
        <v>0</v>
      </c>
      <c r="B1" s="8"/>
      <c r="E1" s="4"/>
      <c r="F1" s="4"/>
      <c r="J1" s="5"/>
      <c r="K1" s="5"/>
      <c r="L1" s="6"/>
    </row>
    <row r="2" s="1" customFormat="1" ht="3" customHeight="1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1" customFormat="1" ht="47" customHeight="1" spans="1:1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="1" customFormat="1" ht="17" customHeight="1" spans="1:13">
      <c r="A4" s="10" t="s">
        <v>2</v>
      </c>
      <c r="B4" s="11" t="s">
        <v>3</v>
      </c>
      <c r="C4" s="12" t="s">
        <v>4</v>
      </c>
      <c r="D4" s="11" t="s">
        <v>5</v>
      </c>
      <c r="E4" s="36" t="s">
        <v>6</v>
      </c>
      <c r="F4" s="37"/>
      <c r="G4" s="37"/>
      <c r="H4" s="38"/>
      <c r="I4" s="47" t="s">
        <v>7</v>
      </c>
      <c r="J4" s="47"/>
      <c r="K4" s="48"/>
      <c r="L4" s="49" t="s">
        <v>8</v>
      </c>
      <c r="M4" s="62" t="s">
        <v>9</v>
      </c>
    </row>
    <row r="5" s="1" customFormat="1" ht="17" customHeight="1" spans="1:13">
      <c r="A5" s="13"/>
      <c r="B5" s="14"/>
      <c r="C5" s="15"/>
      <c r="D5" s="14"/>
      <c r="E5" s="39" t="s">
        <v>10</v>
      </c>
      <c r="F5" s="17"/>
      <c r="G5" s="39" t="s">
        <v>11</v>
      </c>
      <c r="H5" s="17"/>
      <c r="I5" s="50"/>
      <c r="J5" s="50"/>
      <c r="K5" s="51"/>
      <c r="L5" s="52"/>
      <c r="M5" s="63"/>
    </row>
    <row r="6" s="1" customFormat="1" ht="25" customHeight="1" spans="1:13">
      <c r="A6" s="16"/>
      <c r="B6" s="14"/>
      <c r="C6" s="15"/>
      <c r="D6" s="17"/>
      <c r="E6" s="40" t="s">
        <v>12</v>
      </c>
      <c r="F6" s="40" t="s">
        <v>13</v>
      </c>
      <c r="G6" s="40" t="s">
        <v>12</v>
      </c>
      <c r="H6" s="40" t="s">
        <v>13</v>
      </c>
      <c r="I6" s="40" t="s">
        <v>12</v>
      </c>
      <c r="J6" s="53" t="s">
        <v>13</v>
      </c>
      <c r="K6" s="51" t="s">
        <v>14</v>
      </c>
      <c r="L6" s="54"/>
      <c r="M6" s="63"/>
    </row>
    <row r="7" s="1" customFormat="1" ht="27" customHeight="1" spans="1:13">
      <c r="A7" s="18">
        <v>1</v>
      </c>
      <c r="B7" s="19" t="s">
        <v>15</v>
      </c>
      <c r="C7" s="20" t="s">
        <v>16</v>
      </c>
      <c r="D7" s="21" t="s">
        <v>17</v>
      </c>
      <c r="E7" s="41" t="s">
        <v>18</v>
      </c>
      <c r="F7" s="41" t="str">
        <f>E7</f>
        <v>K0+485</v>
      </c>
      <c r="G7" s="41" t="s">
        <v>19</v>
      </c>
      <c r="H7" s="41" t="s">
        <v>20</v>
      </c>
      <c r="I7" s="41">
        <v>0.895</v>
      </c>
      <c r="J7" s="55">
        <v>0.803456</v>
      </c>
      <c r="K7" s="56">
        <f t="shared" ref="K7:K15" si="0">J7-I7</f>
        <v>-0.0915440000000001</v>
      </c>
      <c r="L7" s="41">
        <v>4.5</v>
      </c>
      <c r="M7" s="64" t="s">
        <v>21</v>
      </c>
    </row>
    <row r="8" s="1" customFormat="1" ht="30" customHeight="1" spans="1:13">
      <c r="A8" s="22">
        <v>2</v>
      </c>
      <c r="B8" s="21" t="s">
        <v>22</v>
      </c>
      <c r="C8" s="20" t="s">
        <v>23</v>
      </c>
      <c r="D8" s="21" t="s">
        <v>17</v>
      </c>
      <c r="E8" s="41" t="s">
        <v>24</v>
      </c>
      <c r="F8" s="41" t="s">
        <v>24</v>
      </c>
      <c r="G8" s="41" t="s">
        <v>25</v>
      </c>
      <c r="H8" s="41" t="s">
        <v>24</v>
      </c>
      <c r="I8" s="41">
        <v>0.45</v>
      </c>
      <c r="J8" s="57">
        <v>0</v>
      </c>
      <c r="K8" s="56">
        <f t="shared" si="0"/>
        <v>-0.45</v>
      </c>
      <c r="L8" s="41">
        <v>4.5</v>
      </c>
      <c r="M8" s="64" t="s">
        <v>26</v>
      </c>
    </row>
    <row r="9" s="1" customFormat="1" ht="32.1" customHeight="1" spans="1:13">
      <c r="A9" s="23"/>
      <c r="B9" s="21"/>
      <c r="C9" s="20"/>
      <c r="D9" s="21" t="s">
        <v>27</v>
      </c>
      <c r="E9" s="41" t="s">
        <v>24</v>
      </c>
      <c r="F9" s="41" t="s">
        <v>24</v>
      </c>
      <c r="G9" s="41" t="s">
        <v>28</v>
      </c>
      <c r="H9" s="41" t="s">
        <v>29</v>
      </c>
      <c r="I9" s="41">
        <v>0.156</v>
      </c>
      <c r="J9" s="55">
        <v>0.478</v>
      </c>
      <c r="K9" s="56">
        <f t="shared" si="0"/>
        <v>0.322</v>
      </c>
      <c r="L9" s="41">
        <v>4.5</v>
      </c>
      <c r="M9" s="64" t="s">
        <v>30</v>
      </c>
    </row>
    <row r="10" s="1" customFormat="1" ht="32.1" customHeight="1" spans="1:13">
      <c r="A10" s="24">
        <v>3</v>
      </c>
      <c r="B10" s="21" t="s">
        <v>31</v>
      </c>
      <c r="C10" s="20" t="s">
        <v>32</v>
      </c>
      <c r="D10" s="25" t="s">
        <v>17</v>
      </c>
      <c r="E10" s="41" t="s">
        <v>24</v>
      </c>
      <c r="F10" s="41" t="s">
        <v>24</v>
      </c>
      <c r="G10" s="41" t="s">
        <v>33</v>
      </c>
      <c r="H10" s="41" t="s">
        <v>24</v>
      </c>
      <c r="I10" s="41">
        <v>1.96</v>
      </c>
      <c r="J10" s="57">
        <v>0</v>
      </c>
      <c r="K10" s="56">
        <f t="shared" si="0"/>
        <v>-1.96</v>
      </c>
      <c r="L10" s="41">
        <v>5.5</v>
      </c>
      <c r="M10" s="64" t="s">
        <v>26</v>
      </c>
    </row>
    <row r="11" s="1" customFormat="1" ht="32.1" customHeight="1" spans="1:13">
      <c r="A11" s="24"/>
      <c r="B11" s="21"/>
      <c r="C11" s="20"/>
      <c r="D11" s="26"/>
      <c r="E11" s="41" t="s">
        <v>33</v>
      </c>
      <c r="F11" s="41" t="s">
        <v>33</v>
      </c>
      <c r="G11" s="41" t="s">
        <v>34</v>
      </c>
      <c r="H11" s="41" t="s">
        <v>35</v>
      </c>
      <c r="I11" s="41">
        <v>0.08</v>
      </c>
      <c r="J11" s="55">
        <v>0.129</v>
      </c>
      <c r="K11" s="56">
        <f t="shared" si="0"/>
        <v>0.049</v>
      </c>
      <c r="L11" s="41">
        <v>5.5</v>
      </c>
      <c r="M11" s="64" t="s">
        <v>21</v>
      </c>
    </row>
    <row r="12" s="1" customFormat="1" ht="32.1" customHeight="1" spans="1:13">
      <c r="A12" s="24"/>
      <c r="B12" s="21"/>
      <c r="C12" s="20"/>
      <c r="D12" s="27"/>
      <c r="E12" s="41" t="s">
        <v>36</v>
      </c>
      <c r="F12" s="41" t="s">
        <v>36</v>
      </c>
      <c r="G12" s="41" t="s">
        <v>37</v>
      </c>
      <c r="H12" s="41" t="s">
        <v>38</v>
      </c>
      <c r="I12" s="41">
        <f>0.275</f>
        <v>0.275</v>
      </c>
      <c r="J12" s="55">
        <v>0.24</v>
      </c>
      <c r="K12" s="56">
        <f t="shared" si="0"/>
        <v>-0.035</v>
      </c>
      <c r="L12" s="41">
        <v>5.5</v>
      </c>
      <c r="M12" s="64" t="s">
        <v>21</v>
      </c>
    </row>
    <row r="13" s="1" customFormat="1" ht="32.1" customHeight="1" spans="1:13">
      <c r="A13" s="24"/>
      <c r="B13" s="21"/>
      <c r="C13" s="20"/>
      <c r="D13" s="28" t="s">
        <v>27</v>
      </c>
      <c r="E13" s="41" t="s">
        <v>24</v>
      </c>
      <c r="F13" s="41" t="s">
        <v>24</v>
      </c>
      <c r="G13" s="41" t="s">
        <v>24</v>
      </c>
      <c r="H13" s="41" t="s">
        <v>33</v>
      </c>
      <c r="I13" s="41">
        <v>0</v>
      </c>
      <c r="J13" s="55">
        <v>1.96</v>
      </c>
      <c r="K13" s="56">
        <f t="shared" si="0"/>
        <v>1.96</v>
      </c>
      <c r="L13" s="41">
        <v>5.5</v>
      </c>
      <c r="M13" s="64" t="s">
        <v>39</v>
      </c>
    </row>
    <row r="14" s="1" customFormat="1" ht="32.1" customHeight="1" spans="1:13">
      <c r="A14" s="24"/>
      <c r="B14" s="21"/>
      <c r="C14" s="20"/>
      <c r="D14" s="28" t="s">
        <v>40</v>
      </c>
      <c r="E14" s="41" t="s">
        <v>24</v>
      </c>
      <c r="F14" s="41" t="s">
        <v>24</v>
      </c>
      <c r="G14" s="41" t="s">
        <v>24</v>
      </c>
      <c r="H14" s="41" t="s">
        <v>41</v>
      </c>
      <c r="I14" s="41">
        <v>0</v>
      </c>
      <c r="J14" s="55">
        <v>0.03</v>
      </c>
      <c r="K14" s="56">
        <f t="shared" si="0"/>
        <v>0.03</v>
      </c>
      <c r="L14" s="41">
        <v>5.5</v>
      </c>
      <c r="M14" s="65" t="s">
        <v>42</v>
      </c>
    </row>
    <row r="15" s="2" customFormat="1" ht="32.1" customHeight="1" spans="1:250">
      <c r="A15" s="29"/>
      <c r="B15" s="30"/>
      <c r="C15" s="31"/>
      <c r="D15" s="28" t="s">
        <v>43</v>
      </c>
      <c r="E15" s="41" t="s">
        <v>24</v>
      </c>
      <c r="F15" s="41" t="s">
        <v>24</v>
      </c>
      <c r="G15" s="41" t="s">
        <v>24</v>
      </c>
      <c r="H15" s="41" t="s">
        <v>44</v>
      </c>
      <c r="I15" s="41">
        <v>0</v>
      </c>
      <c r="J15" s="55">
        <v>0.035</v>
      </c>
      <c r="K15" s="56">
        <f t="shared" si="0"/>
        <v>0.035</v>
      </c>
      <c r="L15" s="41">
        <v>4.5</v>
      </c>
      <c r="M15" s="66"/>
      <c r="IO15" s="1"/>
      <c r="IP15" s="1"/>
    </row>
    <row r="16" ht="24" customHeight="1" spans="1:250">
      <c r="A16" s="32" t="s">
        <v>45</v>
      </c>
      <c r="B16" s="33"/>
      <c r="C16" s="33"/>
      <c r="D16" s="34"/>
      <c r="E16" s="42"/>
      <c r="F16" s="42"/>
      <c r="G16" s="43"/>
      <c r="H16" s="44"/>
      <c r="I16" s="58">
        <f>SUM(I7:I14)</f>
        <v>3.816</v>
      </c>
      <c r="J16" s="58">
        <f>SUM(J7:J14)</f>
        <v>3.640456</v>
      </c>
      <c r="K16" s="58">
        <f>SUM(K7:K14)</f>
        <v>-0.175544</v>
      </c>
      <c r="L16" s="59"/>
      <c r="M16" s="67"/>
      <c r="IO16" s="7"/>
      <c r="IP16" s="7"/>
    </row>
    <row r="18" spans="7:9">
      <c r="G18" s="45"/>
      <c r="H18" s="45"/>
      <c r="I18" s="45"/>
    </row>
    <row r="19" s="3" customFormat="1" spans="1:252">
      <c r="A19" s="35"/>
      <c r="B19" s="35"/>
      <c r="C19" s="35"/>
      <c r="D19" s="35"/>
      <c r="E19" s="46"/>
      <c r="F19" s="46"/>
      <c r="G19" s="35"/>
      <c r="H19" s="35"/>
      <c r="I19" s="35"/>
      <c r="J19" s="60"/>
      <c r="K19" s="60"/>
      <c r="L19" s="61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</row>
    <row r="24" spans="16:19">
      <c r="P24" s="68"/>
      <c r="Q24" s="68"/>
      <c r="R24" s="68"/>
      <c r="S24" s="68"/>
    </row>
    <row r="25" spans="16:19">
      <c r="P25" s="68"/>
      <c r="Q25" s="68"/>
      <c r="R25" s="68"/>
      <c r="S25" s="68"/>
    </row>
  </sheetData>
  <sheetProtection formatCells="0" insertHyperlinks="0" autoFilter="0"/>
  <mergeCells count="21">
    <mergeCell ref="A1:B1"/>
    <mergeCell ref="E4:H4"/>
    <mergeCell ref="E5:F5"/>
    <mergeCell ref="G5:H5"/>
    <mergeCell ref="A16:D16"/>
    <mergeCell ref="A4:A6"/>
    <mergeCell ref="A8:A9"/>
    <mergeCell ref="A10:A15"/>
    <mergeCell ref="B4:B6"/>
    <mergeCell ref="B8:B9"/>
    <mergeCell ref="B10:B15"/>
    <mergeCell ref="C4:C6"/>
    <mergeCell ref="C8:C9"/>
    <mergeCell ref="C10:C15"/>
    <mergeCell ref="D4:D6"/>
    <mergeCell ref="D10:D12"/>
    <mergeCell ref="L4:L6"/>
    <mergeCell ref="M4:M6"/>
    <mergeCell ref="M14:M15"/>
    <mergeCell ref="A2:M3"/>
    <mergeCell ref="I4:K5"/>
  </mergeCells>
  <pageMargins left="0.75" right="0.75" top="0.196527777777778" bottom="0.354166666666667" header="0.236111111111111" footer="0.196527777777778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4" interlineOnOff="0" interlineColor="0" isDbSheet="0"/>
  </woSheetsProps>
  <woBookProps>
    <bookSettings isFilterShared="1" isAutoUpdatePaused="0" filterType="conn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4" master=""/>
</allowEditUser>
</file>

<file path=customXml/item4.xml><?xml version="1.0" encoding="utf-8"?>
<pixelators xmlns="https://web.wps.cn/et/2018/main" xmlns:s="http://schemas.openxmlformats.org/spreadsheetml/2006/main">
  <pixelatorList sheetStid="4"/>
  <pixelatorList sheetStid="5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JWXZ</dc:creator>
  <cp:lastModifiedBy>Administrator</cp:lastModifiedBy>
  <dcterms:created xsi:type="dcterms:W3CDTF">2020-11-30T11:05:00Z</dcterms:created>
  <dcterms:modified xsi:type="dcterms:W3CDTF">2025-09-01T15:15:00Z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92161FE623C84A0DA8B4DFED251D2C02_13</vt:lpwstr>
  </property>
</Properties>
</file>