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85" yWindow="15" windowWidth="10530" windowHeight="9090" tabRatio="828" firstSheet="1" activeTab="1"/>
  </bookViews>
  <sheets>
    <sheet name="results" sheetId="1" state="veryHidden" r:id="rId1"/>
    <sheet name="01-2017一般平衡 " sheetId="2" r:id="rId2"/>
    <sheet name="02-2017本级一般支出功能 " sheetId="3" r:id="rId3"/>
    <sheet name="03-2017基金平衡" sheetId="4" r:id="rId4"/>
    <sheet name="04-2017基金支出" sheetId="5" r:id="rId5"/>
    <sheet name="05-2017国资 " sheetId="6" r:id="rId6"/>
    <sheet name="06-2017债务" sheetId="7" r:id="rId7"/>
    <sheet name="07-2018一般平衡" sheetId="8" r:id="rId8"/>
    <sheet name="08-2018本级一般支出功能" sheetId="9" r:id="rId9"/>
    <sheet name="09-2018本级一般基本和项目" sheetId="10" r:id="rId10"/>
    <sheet name="10-2018一般支出经济分类" sheetId="11" r:id="rId11"/>
    <sheet name="11-2018基金平衡" sheetId="12" r:id="rId12"/>
    <sheet name="表12-2018国有资本经营" sheetId="13" r:id="rId13"/>
    <sheet name="表13-2018一般转移支付" sheetId="14" r:id="rId14"/>
  </sheets>
  <definedNames>
    <definedName name="fa" localSheetId="1">#REF!</definedName>
    <definedName name="fa" localSheetId="2">#REF!</definedName>
    <definedName name="fa">#REF!</definedName>
    <definedName name="_xlnm.Print_Area" localSheetId="7">'07-2018一般平衡'!$A$1:$F$33</definedName>
    <definedName name="_xlnm.Print_Titles" localSheetId="1">'01-2017一般平衡 '!$4:$4</definedName>
    <definedName name="_xlnm.Print_Titles" localSheetId="2">'02-2017本级一般支出功能 '!$5:$5</definedName>
    <definedName name="_xlnm.Print_Titles" localSheetId="3">'03-2017基金平衡'!$1:$4</definedName>
    <definedName name="_xlnm.Print_Titles" localSheetId="4">'04-2017基金支出'!$1:$4</definedName>
    <definedName name="_xlnm.Print_Titles" localSheetId="7">'07-2018一般平衡'!$4:$4</definedName>
    <definedName name="_xlnm.Print_Titles" localSheetId="8">'08-2018本级一般支出功能'!$4:$4</definedName>
    <definedName name="_xlnm.Print_Titles" localSheetId="10">'10-2018一般支出经济分类'!$5:$5</definedName>
    <definedName name="_xlnm.Print_Titles" localSheetId="11">'11-2018基金平衡'!$5:$5</definedName>
    <definedName name="地区名称" localSheetId="1">#REF!</definedName>
    <definedName name="地区名称" localSheetId="2">#REF!</definedName>
    <definedName name="地区名称" localSheetId="3">#REF!</definedName>
    <definedName name="地区名称" localSheetId="5">#REF!</definedName>
    <definedName name="地区名称">#REF!</definedName>
    <definedName name="一般平衡2017" localSheetId="2">#REF!</definedName>
    <definedName name="一般平衡2017">#REF!</definedName>
  </definedNames>
  <calcPr fullCalcOnLoad="1"/>
</workbook>
</file>

<file path=xl/sharedStrings.xml><?xml version="1.0" encoding="utf-8"?>
<sst xmlns="http://schemas.openxmlformats.org/spreadsheetml/2006/main" count="1494" uniqueCount="1176">
  <si>
    <t>收      入</t>
  </si>
  <si>
    <t>本级收入合计</t>
  </si>
  <si>
    <t>本级支出合计</t>
  </si>
  <si>
    <t xml:space="preserve">    增值税</t>
  </si>
  <si>
    <t xml:space="preserve">    印花税</t>
  </si>
  <si>
    <t xml:space="preserve">    专项收入</t>
  </si>
  <si>
    <t>单位：万元</t>
  </si>
  <si>
    <t>一、一般公共服务支出</t>
  </si>
  <si>
    <t>二、外交支出</t>
  </si>
  <si>
    <t xml:space="preserve">    营业税</t>
  </si>
  <si>
    <t>三、国防支出</t>
  </si>
  <si>
    <t xml:space="preserve">    企业所得税</t>
  </si>
  <si>
    <t>四、公共安全支出</t>
  </si>
  <si>
    <t>五、教育支出</t>
  </si>
  <si>
    <t xml:space="preserve">    个人所得税</t>
  </si>
  <si>
    <t>六、科学技术支出</t>
  </si>
  <si>
    <t>七、文化体育与传媒支出</t>
  </si>
  <si>
    <t xml:space="preserve">    城市维护建设税</t>
  </si>
  <si>
    <t>八、社会保障和就业支出</t>
  </si>
  <si>
    <t xml:space="preserve">    房产税</t>
  </si>
  <si>
    <t>十、节能环保支出</t>
  </si>
  <si>
    <t xml:space="preserve">    城镇土地使用税</t>
  </si>
  <si>
    <t>十一、城乡社区支出</t>
  </si>
  <si>
    <t>十二、农林水支出</t>
  </si>
  <si>
    <t>十三、交通运输支出</t>
  </si>
  <si>
    <t>十五、商业服务业等支出</t>
  </si>
  <si>
    <t xml:space="preserve">    行政事业性收费收入</t>
  </si>
  <si>
    <t xml:space="preserve">    罚没收入</t>
  </si>
  <si>
    <t xml:space="preserve">    其他收入</t>
  </si>
  <si>
    <t>转移性收入合计</t>
  </si>
  <si>
    <t>本级支出合计</t>
  </si>
  <si>
    <t>执行数</t>
  </si>
  <si>
    <t>九、医疗卫生与计划生育支出</t>
  </si>
  <si>
    <t>总  计</t>
  </si>
  <si>
    <t>增长%</t>
  </si>
  <si>
    <t>一、资本性支出</t>
  </si>
  <si>
    <t>　 新设企业注入国有资本</t>
  </si>
  <si>
    <t xml:space="preserve">   补充企业国有资本</t>
  </si>
  <si>
    <t>二、费用性支出</t>
  </si>
  <si>
    <t>　 国有企业改革成本支出</t>
  </si>
  <si>
    <t>　 企业发展项目支出</t>
  </si>
  <si>
    <t>三、其他支出</t>
  </si>
  <si>
    <t>支       出</t>
  </si>
  <si>
    <t>四、安排预算稳定调节基金</t>
  </si>
  <si>
    <t xml:space="preserve">      征地和拆迁补偿支出</t>
  </si>
  <si>
    <t xml:space="preserve">      城市建设支出</t>
  </si>
  <si>
    <t xml:space="preserve">      补助被征地农民支出</t>
  </si>
  <si>
    <t>按支出功能科目分类</t>
  </si>
  <si>
    <t>转移性支出合计</t>
  </si>
  <si>
    <t xml:space="preserve">    国有资源(资产)有偿使用收入</t>
  </si>
  <si>
    <t xml:space="preserve">    土地增值税</t>
  </si>
  <si>
    <t xml:space="preserve">    契税</t>
  </si>
  <si>
    <t xml:space="preserve">      其他国有土地使用权出让收入安排的支出</t>
  </si>
  <si>
    <t xml:space="preserve">      污水处理设施建设和运营</t>
  </si>
  <si>
    <t xml:space="preserve">    三峡水库库区基金支出</t>
  </si>
  <si>
    <t xml:space="preserve">      三峡工程后续工作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</si>
  <si>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</si>
  <si>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</si>
  <si>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</si>
  <si>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</si>
  <si>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>一、利润收入</t>
  </si>
  <si>
    <t>二、股利、股息收入</t>
  </si>
  <si>
    <t>三、产权转让收入</t>
  </si>
  <si>
    <t xml:space="preserve">    行政运行</t>
  </si>
  <si>
    <t xml:space="preserve">    一般行政管理事务</t>
  </si>
  <si>
    <t xml:space="preserve">  财政事务</t>
  </si>
  <si>
    <t xml:space="preserve">    信息化建设</t>
  </si>
  <si>
    <t xml:space="preserve">  科学技术管理事务</t>
  </si>
  <si>
    <t xml:space="preserve">  科学技术普及</t>
  </si>
  <si>
    <t xml:space="preserve">    科普活动</t>
  </si>
  <si>
    <t xml:space="preserve">    其他科学技术普及支出</t>
  </si>
  <si>
    <t xml:space="preserve">  文化</t>
  </si>
  <si>
    <t xml:space="preserve">    文化活动</t>
  </si>
  <si>
    <t xml:space="preserve">    群众文化</t>
  </si>
  <si>
    <t xml:space="preserve">  人力资源和社会保障管理事务</t>
  </si>
  <si>
    <t xml:space="preserve">    社会保险经办机构</t>
  </si>
  <si>
    <t xml:space="preserve">  民政管理事务</t>
  </si>
  <si>
    <t xml:space="preserve">    其他民政管理事务支出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</si>
  <si>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</si>
  <si>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</si>
  <si>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</si>
  <si>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抚恤</t>
  </si>
  <si>
    <t xml:space="preserve">    其他优抚支出</t>
  </si>
  <si>
    <t xml:space="preserve">  退役安置</t>
  </si>
  <si>
    <t xml:space="preserve">    军队移交政府的离退休人员安置</t>
  </si>
  <si>
    <t xml:space="preserve">  社会福利</t>
  </si>
  <si>
    <t xml:space="preserve">    老年福利</t>
  </si>
  <si>
    <t xml:space="preserve">  残疾人事业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</si>
  <si>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</si>
  <si>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</si>
  <si>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</si>
  <si>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</si>
  <si>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临时救助</t>
  </si>
  <si>
    <t xml:space="preserve">  医疗卫生与计划生育管理事务</t>
  </si>
  <si>
    <t xml:space="preserve">    行政单位医疗</t>
  </si>
  <si>
    <t xml:space="preserve">    事业单位医疗</t>
  </si>
  <si>
    <t xml:space="preserve">    公务员医疗补助</t>
  </si>
  <si>
    <t xml:space="preserve">  计划生育事务</t>
  </si>
  <si>
    <t xml:space="preserve">    计划生育服务</t>
  </si>
  <si>
    <t xml:space="preserve">    其他计划生育事务支出</t>
  </si>
  <si>
    <t xml:space="preserve">  污染防治</t>
  </si>
  <si>
    <t xml:space="preserve">    水体</t>
  </si>
  <si>
    <t xml:space="preserve">  退耕还林</t>
  </si>
  <si>
    <t xml:space="preserve">    其他退耕还林支出</t>
  </si>
  <si>
    <t xml:space="preserve">  污染减排</t>
  </si>
  <si>
    <t xml:space="preserve">    减排专项支出</t>
  </si>
  <si>
    <t xml:space="preserve">  城乡社区管理事务</t>
  </si>
  <si>
    <t xml:space="preserve">    城管执法</t>
  </si>
  <si>
    <t xml:space="preserve">    其他城乡社区管理事务支出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</si>
  <si>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</si>
  <si>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</si>
  <si>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</si>
  <si>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农业</t>
  </si>
  <si>
    <t xml:space="preserve">    事业运行</t>
  </si>
  <si>
    <t xml:space="preserve">    病虫害控制</t>
  </si>
  <si>
    <t xml:space="preserve">    其他农业支出</t>
  </si>
  <si>
    <t xml:space="preserve">  林业</t>
  </si>
  <si>
    <t xml:space="preserve">    林业事业机构</t>
  </si>
  <si>
    <t xml:space="preserve">    林业防灾减灾</t>
  </si>
  <si>
    <t xml:space="preserve">  水利</t>
  </si>
  <si>
    <t xml:space="preserve">    水利行业业务管理</t>
  </si>
  <si>
    <t xml:space="preserve">    水利工程运行与维护</t>
  </si>
  <si>
    <t xml:space="preserve">    农田水利</t>
  </si>
  <si>
    <t xml:space="preserve">  扶贫</t>
  </si>
  <si>
    <t xml:space="preserve">    生产发展</t>
  </si>
  <si>
    <t xml:space="preserve">    其他扶贫支出</t>
  </si>
  <si>
    <t xml:space="preserve">  农村综合改革</t>
  </si>
  <si>
    <t xml:space="preserve">    对村级一事一议的补助</t>
  </si>
  <si>
    <t xml:space="preserve">  住房改革支出</t>
  </si>
  <si>
    <t xml:space="preserve">    住房公积金</t>
  </si>
  <si>
    <t xml:space="preserve">  粮油事务</t>
  </si>
  <si>
    <t xml:space="preserve">    参政议政</t>
  </si>
  <si>
    <t xml:space="preserve">    社会事业发展规划</t>
  </si>
  <si>
    <t xml:space="preserve">    物价管理</t>
  </si>
  <si>
    <t xml:space="preserve">  统计信息事务</t>
  </si>
  <si>
    <t xml:space="preserve">    信息事务</t>
  </si>
  <si>
    <t xml:space="preserve">    专项统计业务</t>
  </si>
  <si>
    <t xml:space="preserve">    专项普查活动</t>
  </si>
  <si>
    <t xml:space="preserve">    统计抽样调查</t>
  </si>
  <si>
    <t xml:space="preserve">    财政委托业务支出</t>
  </si>
  <si>
    <t xml:space="preserve">  审计事务</t>
  </si>
  <si>
    <t xml:space="preserve">    审计业务</t>
  </si>
  <si>
    <t xml:space="preserve">    其他审计事务支出</t>
  </si>
  <si>
    <t xml:space="preserve">  人力资源事务</t>
  </si>
  <si>
    <t xml:space="preserve">    军队转业干部安置</t>
  </si>
  <si>
    <t xml:space="preserve">  商贸事务</t>
  </si>
  <si>
    <t xml:space="preserve">    招商引资</t>
  </si>
  <si>
    <t xml:space="preserve">    其他商贸事务支出</t>
  </si>
  <si>
    <t xml:space="preserve">  工商行政管理事务</t>
  </si>
  <si>
    <t xml:space="preserve">    消费者权益保护</t>
  </si>
  <si>
    <t xml:space="preserve">  档案事务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</si>
  <si>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</si>
  <si>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</si>
  <si>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</si>
  <si>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其他群众团体事务支出</t>
  </si>
  <si>
    <t xml:space="preserve">    治安管理</t>
  </si>
  <si>
    <t xml:space="preserve">    道路交通管理</t>
  </si>
  <si>
    <t xml:space="preserve">    网络运行及维护</t>
  </si>
  <si>
    <t xml:space="preserve">    拘押收教场所管理</t>
  </si>
  <si>
    <t xml:space="preserve">    其他公安支出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</si>
  <si>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</si>
  <si>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</si>
  <si>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</si>
  <si>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</si>
  <si>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</si>
  <si>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</si>
  <si>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其他司法支出</t>
  </si>
  <si>
    <t xml:space="preserve">    其他教育管理事务支出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</si>
  <si>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</si>
  <si>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</si>
  <si>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</si>
  <si>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</si>
  <si>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其他普通教育支出</t>
  </si>
  <si>
    <t xml:space="preserve">  职业教育</t>
  </si>
  <si>
    <t xml:space="preserve">    职业高中教育</t>
  </si>
  <si>
    <t xml:space="preserve">    其他职业教育支出</t>
  </si>
  <si>
    <t xml:space="preserve">  广播电视教育</t>
  </si>
  <si>
    <t xml:space="preserve">    广播电视学校</t>
  </si>
  <si>
    <t xml:space="preserve">  特殊教育</t>
  </si>
  <si>
    <t xml:space="preserve">    特殊学校教育</t>
  </si>
  <si>
    <t xml:space="preserve">  进修及培训</t>
  </si>
  <si>
    <t xml:space="preserve">    教师进修</t>
  </si>
  <si>
    <t xml:space="preserve">    干部教育</t>
  </si>
  <si>
    <t xml:space="preserve">  教育费附加安排的支出</t>
  </si>
  <si>
    <t xml:space="preserve">    其他教育费附加安排的支出</t>
  </si>
  <si>
    <t xml:space="preserve">  技术研究与开发</t>
  </si>
  <si>
    <t xml:space="preserve">    其他技术研究与开发支出</t>
  </si>
  <si>
    <t xml:space="preserve">    机构运行</t>
  </si>
  <si>
    <t xml:space="preserve">    青少年科技活动</t>
  </si>
  <si>
    <t xml:space="preserve">    图书馆</t>
  </si>
  <si>
    <t xml:space="preserve">    艺术表演团体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</si>
  <si>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</si>
  <si>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</si>
  <si>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</si>
  <si>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</si>
  <si>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</si>
  <si>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</si>
  <si>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</si>
  <si>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</si>
  <si>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</si>
  <si>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</si>
  <si>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</si>
  <si>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其他体育支出</t>
  </si>
  <si>
    <t xml:space="preserve">    劳动保障监察</t>
  </si>
  <si>
    <t xml:space="preserve">    就业管理事务</t>
  </si>
  <si>
    <t xml:space="preserve">    公共就业服务和职业技能鉴定机构</t>
  </si>
  <si>
    <t xml:space="preserve">    其他人力资源和社会保障管理事务支出</t>
  </si>
  <si>
    <t xml:space="preserve">    拥军优属</t>
  </si>
  <si>
    <t xml:space="preserve">    行政区划和地名管理</t>
  </si>
  <si>
    <t xml:space="preserve">    部队供应</t>
  </si>
  <si>
    <t xml:space="preserve">    离退休人员管理机构</t>
  </si>
  <si>
    <t xml:space="preserve">    其他行政事业单位离退休支出</t>
  </si>
  <si>
    <t xml:space="preserve">  就业补助</t>
  </si>
  <si>
    <t xml:space="preserve">    军队移交政府离退休干部管理机构</t>
  </si>
  <si>
    <t xml:space="preserve">    退役士兵管理教育</t>
  </si>
  <si>
    <t xml:space="preserve">    殡葬</t>
  </si>
  <si>
    <t xml:space="preserve">    残疾人康复</t>
  </si>
  <si>
    <t xml:space="preserve">    残疾人就业和扶贫</t>
  </si>
  <si>
    <t xml:space="preserve">    残疾人体育</t>
  </si>
  <si>
    <t xml:space="preserve">  最低生活保障</t>
  </si>
  <si>
    <t xml:space="preserve">    城市最低生活保障金支出</t>
  </si>
  <si>
    <t xml:space="preserve">    流浪乞讨人员救助支出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</si>
  <si>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</si>
  <si>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</si>
  <si>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</si>
  <si>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儿童医院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</si>
  <si>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</si>
  <si>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</si>
  <si>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</si>
  <si>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</si>
  <si>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</si>
  <si>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</si>
  <si>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</si>
  <si>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</si>
  <si>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基本公共卫生服务</t>
  </si>
  <si>
    <t xml:space="preserve">    重大公共卫生专项</t>
  </si>
  <si>
    <t xml:space="preserve">    城乡医疗救助</t>
  </si>
  <si>
    <t xml:space="preserve">  中医药</t>
  </si>
  <si>
    <t xml:space="preserve">  食品和药品监督管理事务</t>
  </si>
  <si>
    <t xml:space="preserve">    食品安全事务</t>
  </si>
  <si>
    <t xml:space="preserve">  环境保护管理事务</t>
  </si>
  <si>
    <t xml:space="preserve">    环境保护法规、规划及标准</t>
  </si>
  <si>
    <t xml:space="preserve">  天然林保护</t>
  </si>
  <si>
    <t xml:space="preserve">    环境监测与信息</t>
  </si>
  <si>
    <t xml:space="preserve">    环境执法监察</t>
  </si>
  <si>
    <t xml:space="preserve">    工程建设管理</t>
  </si>
  <si>
    <t xml:space="preserve">    科技转化与推广服务</t>
  </si>
  <si>
    <t xml:space="preserve">    农产品质量安全</t>
  </si>
  <si>
    <t xml:space="preserve">    执法监管</t>
  </si>
  <si>
    <t xml:space="preserve">    农业行业业务管理</t>
  </si>
  <si>
    <t xml:space="preserve">    农业组织化与产业化经营</t>
  </si>
  <si>
    <t xml:space="preserve">    农村公益事业</t>
  </si>
  <si>
    <t xml:space="preserve">    农业资源保护修复与利用</t>
  </si>
  <si>
    <t xml:space="preserve">    森林培育</t>
  </si>
  <si>
    <t xml:space="preserve">    森林资源管理</t>
  </si>
  <si>
    <t xml:space="preserve">    林业执法与监督</t>
  </si>
  <si>
    <t xml:space="preserve">    其他林业支出</t>
  </si>
  <si>
    <t xml:space="preserve">    水利工程建设</t>
  </si>
  <si>
    <t xml:space="preserve">    水利前期工作</t>
  </si>
  <si>
    <t xml:space="preserve">    水土保持</t>
  </si>
  <si>
    <t xml:space="preserve">    防汛</t>
  </si>
  <si>
    <t xml:space="preserve">  农业综合开发</t>
  </si>
  <si>
    <t xml:space="preserve">    土地治理</t>
  </si>
  <si>
    <t xml:space="preserve">    产业化经营</t>
  </si>
  <si>
    <t xml:space="preserve">    其他农业综合开发支出</t>
  </si>
  <si>
    <t xml:space="preserve">  公路水路运输</t>
  </si>
  <si>
    <t xml:space="preserve">    公路养护</t>
  </si>
  <si>
    <t xml:space="preserve">    公路运输管理</t>
  </si>
  <si>
    <t xml:space="preserve">    内河运输</t>
  </si>
  <si>
    <t xml:space="preserve">    取消政府还贷二级公路收费专项支出</t>
  </si>
  <si>
    <t xml:space="preserve">    其他公路水路运输支出</t>
  </si>
  <si>
    <t xml:space="preserve">  车辆购置税支出</t>
  </si>
  <si>
    <t xml:space="preserve">    车辆购置税用于农村公路建设支出</t>
  </si>
  <si>
    <t xml:space="preserve">  资源勘探开发</t>
  </si>
  <si>
    <t xml:space="preserve">  制造业</t>
  </si>
  <si>
    <t xml:space="preserve">    其他制造业支出</t>
  </si>
  <si>
    <t xml:space="preserve">  工业和信息产业监管</t>
  </si>
  <si>
    <t xml:space="preserve">    其他工业和信息产业监管支出</t>
  </si>
  <si>
    <t xml:space="preserve">  安全生产监管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</si>
  <si>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</si>
  <si>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</si>
  <si>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</si>
  <si>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</si>
  <si>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</si>
  <si>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其他国有资产监管支出</t>
  </si>
  <si>
    <t xml:space="preserve">  支持中小企业发展和管理支出</t>
  </si>
  <si>
    <t xml:space="preserve">    其他支持中小企业发展和管理支出</t>
  </si>
  <si>
    <t xml:space="preserve">  商业流通事务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</si>
  <si>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</si>
  <si>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</si>
  <si>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</si>
  <si>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</si>
  <si>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涉外发展服务支出</t>
  </si>
  <si>
    <t xml:space="preserve">    其他涉外发展服务支出</t>
  </si>
  <si>
    <t xml:space="preserve">  国土资源事务</t>
  </si>
  <si>
    <t xml:space="preserve">    国土资源规划及管理</t>
  </si>
  <si>
    <t xml:space="preserve">    国土资源行业业务管理</t>
  </si>
  <si>
    <t xml:space="preserve">    地质灾害防治</t>
  </si>
  <si>
    <t xml:space="preserve">    地质矿产资源利用与保护</t>
  </si>
  <si>
    <t xml:space="preserve">    其他国土资源事务支出</t>
  </si>
  <si>
    <t xml:space="preserve">  保障性安居工程支出</t>
  </si>
  <si>
    <t xml:space="preserve">    廉租住房</t>
  </si>
  <si>
    <t xml:space="preserve">    棚户区改造</t>
  </si>
  <si>
    <t xml:space="preserve">    农村危房改造</t>
  </si>
  <si>
    <t xml:space="preserve">    其他粮油事务支出</t>
  </si>
  <si>
    <t xml:space="preserve">      地方政府一般债券付息支出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</si>
  <si>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</si>
  <si>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</si>
  <si>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</si>
  <si>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</si>
  <si>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</si>
  <si>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</si>
  <si>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</si>
  <si>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</si>
  <si>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</si>
  <si>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</si>
  <si>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</si>
  <si>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</si>
  <si>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</si>
  <si>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</si>
  <si>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单位：万元</t>
  </si>
  <si>
    <t>收      入</t>
  </si>
  <si>
    <t>二、补助镇街支出</t>
  </si>
  <si>
    <t>增长%</t>
  </si>
  <si>
    <t>三、国有土地收益基金收入</t>
  </si>
  <si>
    <t>四、农业土地开发资金收入</t>
  </si>
  <si>
    <t xml:space="preserve">    资源税</t>
  </si>
  <si>
    <t>十七、住房保障支出</t>
  </si>
  <si>
    <t>十八、粮油物资储备支出</t>
  </si>
  <si>
    <t>总  计</t>
  </si>
  <si>
    <t>本级收入合计</t>
  </si>
  <si>
    <t>本级支出合计</t>
  </si>
  <si>
    <t>一、税收收入</t>
  </si>
  <si>
    <t xml:space="preserve">    耕地占用税</t>
  </si>
  <si>
    <t>二、非税收入</t>
  </si>
  <si>
    <t>十五、金融支出</t>
  </si>
  <si>
    <t>十六、国土海洋气象等支出</t>
  </si>
  <si>
    <t xml:space="preserve">    国有资源（资产）有偿使用收入</t>
  </si>
  <si>
    <t>二十、其他支出</t>
  </si>
  <si>
    <t>转移性收入合计</t>
  </si>
  <si>
    <t>—</t>
  </si>
  <si>
    <t>转移性支出合计</t>
  </si>
  <si>
    <t>一、上级补助收入</t>
  </si>
  <si>
    <t>一、上解上级支出</t>
  </si>
  <si>
    <r>
      <t xml:space="preserve"> </t>
    </r>
    <r>
      <rPr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>说明：本表支出预算数据中由于包含了上年结转和重庆提前下达专款，且该部分数据与上年数据相比有较大变化，导致部分支出预算增幅较高或出现了负增长。</t>
    </r>
  </si>
  <si>
    <t>单位：万元</t>
  </si>
  <si>
    <t>表8</t>
  </si>
  <si>
    <t xml:space="preserve">  人大事务</t>
  </si>
  <si>
    <t xml:space="preserve">    人大会议</t>
  </si>
  <si>
    <t xml:space="preserve">    人大监督</t>
  </si>
  <si>
    <t xml:space="preserve">    代表工作</t>
  </si>
  <si>
    <t xml:space="preserve">  政协事务</t>
  </si>
  <si>
    <t xml:space="preserve">    政协会议</t>
  </si>
  <si>
    <t xml:space="preserve">    委员视察</t>
  </si>
  <si>
    <t xml:space="preserve">    其他政协事务支出</t>
  </si>
  <si>
    <t xml:space="preserve">  政府办公厅（室）及相关机构事务</t>
  </si>
  <si>
    <t xml:space="preserve">    法制建设</t>
  </si>
  <si>
    <t xml:space="preserve">    信访事务</t>
  </si>
  <si>
    <t xml:space="preserve">    其他政府办公厅（室）及相关机构事务支出</t>
  </si>
  <si>
    <t xml:space="preserve">  发展与改革事务</t>
  </si>
  <si>
    <t xml:space="preserve">  纪检监察事务</t>
  </si>
  <si>
    <t xml:space="preserve">  党委办公厅（室）及相关机构事务</t>
  </si>
  <si>
    <t xml:space="preserve">  组织事务</t>
  </si>
  <si>
    <t xml:space="preserve">    其他组织事务支出</t>
  </si>
  <si>
    <t xml:space="preserve">  宣传事务</t>
  </si>
  <si>
    <t xml:space="preserve">  统战事务</t>
  </si>
  <si>
    <t xml:space="preserve">  其他共产党事务支出</t>
  </si>
  <si>
    <t xml:space="preserve">  其他一般公共服务支出</t>
  </si>
  <si>
    <t xml:space="preserve">    其他一般公共服务支出</t>
  </si>
  <si>
    <t>国防支出</t>
  </si>
  <si>
    <t>公共安全支出</t>
  </si>
  <si>
    <t xml:space="preserve">  武装警察</t>
  </si>
  <si>
    <t xml:space="preserve">    内卫</t>
  </si>
  <si>
    <t xml:space="preserve">    消防</t>
  </si>
  <si>
    <t xml:space="preserve">  公安</t>
  </si>
  <si>
    <t>教育支出</t>
  </si>
  <si>
    <t xml:space="preserve">  教育管理事务</t>
  </si>
  <si>
    <t xml:space="preserve">  普通教育</t>
  </si>
  <si>
    <t>科学技术支出</t>
  </si>
  <si>
    <t xml:space="preserve">  其他科学技术支出</t>
  </si>
  <si>
    <t xml:space="preserve">    其他科学技术支出</t>
  </si>
  <si>
    <t>文化体育与传媒支出</t>
  </si>
  <si>
    <t xml:space="preserve">  新闻出版广播影视</t>
  </si>
  <si>
    <t xml:space="preserve">    电视</t>
  </si>
  <si>
    <t xml:space="preserve">    其他新闻出版广播影视支出</t>
  </si>
  <si>
    <t xml:space="preserve">  其他文化体育与传媒支出</t>
  </si>
  <si>
    <t xml:space="preserve">    其他文化体育与传媒支出</t>
  </si>
  <si>
    <t>社会保障和就业支出</t>
  </si>
  <si>
    <t xml:space="preserve">    就业创业服务补贴</t>
  </si>
  <si>
    <t xml:space="preserve">    在乡复员、退伍军人生活补助</t>
  </si>
  <si>
    <t xml:space="preserve">    优抚事业单位支出</t>
  </si>
  <si>
    <t xml:space="preserve">    儿童福利</t>
  </si>
  <si>
    <t xml:space="preserve">  其他生活救助</t>
  </si>
  <si>
    <t xml:space="preserve">    其他农村生活救助</t>
  </si>
  <si>
    <t xml:space="preserve">  其他社会保障和就业支出</t>
  </si>
  <si>
    <t xml:space="preserve">    其他社会保障和就业支出</t>
  </si>
  <si>
    <t>医疗卫生与计划生育支出</t>
  </si>
  <si>
    <t xml:space="preserve">    精神卫生机构</t>
  </si>
  <si>
    <t>节能环保支出</t>
  </si>
  <si>
    <t xml:space="preserve">    其他污染防治支出</t>
  </si>
  <si>
    <t xml:space="preserve">  能源节约利用</t>
  </si>
  <si>
    <t xml:space="preserve">    能源节约利用</t>
  </si>
  <si>
    <t xml:space="preserve">  其他节能环保支出</t>
  </si>
  <si>
    <t xml:space="preserve">    其他节能环保支出</t>
  </si>
  <si>
    <t>城乡社区支出</t>
  </si>
  <si>
    <t xml:space="preserve">  城乡社区规划与管理</t>
  </si>
  <si>
    <t xml:space="preserve">    城乡社区规划与管理</t>
  </si>
  <si>
    <t xml:space="preserve">  城乡社区环境卫生</t>
  </si>
  <si>
    <t xml:space="preserve">    城乡社区环境卫生</t>
  </si>
  <si>
    <t xml:space="preserve">  建设市场管理与监督</t>
  </si>
  <si>
    <t xml:space="preserve">    建设市场管理与监督</t>
  </si>
  <si>
    <t xml:space="preserve">  其他城乡社区支出</t>
  </si>
  <si>
    <t xml:space="preserve">    其他城乡社区支出</t>
  </si>
  <si>
    <t>农林水支出</t>
  </si>
  <si>
    <t xml:space="preserve">    林业检疫检测</t>
  </si>
  <si>
    <t xml:space="preserve">    林业工程与项目管理</t>
  </si>
  <si>
    <t xml:space="preserve">  普惠金融发展支出</t>
  </si>
  <si>
    <t>交通运输支出</t>
  </si>
  <si>
    <t xml:space="preserve">    公路和运输安全</t>
  </si>
  <si>
    <t xml:space="preserve">  成品油价格改革对交通运输的补贴</t>
  </si>
  <si>
    <t xml:space="preserve">    车辆购置税用于公路等基础设施建设支出</t>
  </si>
  <si>
    <t>资源勘探信息等支出</t>
  </si>
  <si>
    <t xml:space="preserve">  其他资源勘探信息等支出</t>
  </si>
  <si>
    <t xml:space="preserve">    其他资源勘探信息等支出</t>
  </si>
  <si>
    <t>商业服务业等支出</t>
  </si>
  <si>
    <t>金融支出</t>
  </si>
  <si>
    <t xml:space="preserve">  金融部门行政支出</t>
  </si>
  <si>
    <t>国土海洋气象等支出</t>
  </si>
  <si>
    <t xml:space="preserve">  气象事务</t>
  </si>
  <si>
    <t>住房保障支出</t>
  </si>
  <si>
    <t>粮油物资储备支出</t>
  </si>
  <si>
    <t xml:space="preserve">  粮油储备</t>
  </si>
  <si>
    <t xml:space="preserve">    储备粮油补贴</t>
  </si>
  <si>
    <t>预备费</t>
  </si>
  <si>
    <t>其他支出</t>
  </si>
  <si>
    <t xml:space="preserve">  年初预留</t>
  </si>
  <si>
    <t xml:space="preserve">  其他支出</t>
  </si>
  <si>
    <t xml:space="preserve">    其他支出</t>
  </si>
  <si>
    <t>一、散装水泥专项资金收入</t>
  </si>
  <si>
    <t>二、城市公用事业附加收入</t>
  </si>
  <si>
    <t xml:space="preserve">   大中型水库移民后期扶持基金支出</t>
  </si>
  <si>
    <t xml:space="preserve">       基础设施建设和经济发展</t>
  </si>
  <si>
    <t>五、国有土地使用权出让收入</t>
  </si>
  <si>
    <t>六、其他政府性基金收入</t>
  </si>
  <si>
    <t xml:space="preserve">       征地和拆迁补偿支出</t>
  </si>
  <si>
    <t xml:space="preserve">  污水处理费及对应专项债务收入安排的支出</t>
  </si>
  <si>
    <t>表10</t>
  </si>
  <si>
    <t>表11</t>
  </si>
  <si>
    <t>二、镇街上解收入</t>
  </si>
  <si>
    <t>支      出</t>
  </si>
  <si>
    <t>一般公共服务支出</t>
  </si>
  <si>
    <t xml:space="preserve">  港澳台侨事务</t>
  </si>
  <si>
    <t xml:space="preserve">    社区矫正</t>
  </si>
  <si>
    <t xml:space="preserve">    司法鉴定</t>
  </si>
  <si>
    <t xml:space="preserve">    广播</t>
  </si>
  <si>
    <t xml:space="preserve">    文化产业发展专项支出</t>
  </si>
  <si>
    <t xml:space="preserve">    劳动人事争议调解仲裁</t>
  </si>
  <si>
    <t xml:space="preserve">    机关服务</t>
  </si>
  <si>
    <t xml:space="preserve">    残疾人生活和护理补贴</t>
  </si>
  <si>
    <t xml:space="preserve">  特困人员救助供养</t>
  </si>
  <si>
    <t xml:space="preserve">    农村特困人员救助供养支出</t>
  </si>
  <si>
    <t xml:space="preserve">    其他公立医院支出</t>
  </si>
  <si>
    <t xml:space="preserve">    中医（民族医）药专项</t>
  </si>
  <si>
    <t xml:space="preserve">  行政事业单位医疗</t>
  </si>
  <si>
    <t xml:space="preserve">    其他行政事业单位医疗支出</t>
  </si>
  <si>
    <t xml:space="preserve">  财政对基本医疗保险基金的补助</t>
  </si>
  <si>
    <t xml:space="preserve">    财政对城乡居民基本医疗保险基金的补助</t>
  </si>
  <si>
    <t xml:space="preserve">  医疗救助</t>
  </si>
  <si>
    <t xml:space="preserve">    其他医疗救助支出</t>
  </si>
  <si>
    <t xml:space="preserve">  其他医疗卫生与计划生育支出</t>
  </si>
  <si>
    <t xml:space="preserve">    其他医疗卫生与计划生育支出</t>
  </si>
  <si>
    <t xml:space="preserve">    固体废弃物与化学品</t>
  </si>
  <si>
    <t xml:space="preserve">  可再生能源</t>
  </si>
  <si>
    <t xml:space="preserve">    可再生能源</t>
  </si>
  <si>
    <t xml:space="preserve">    成品油价格改革对渔业的补贴</t>
  </si>
  <si>
    <t xml:space="preserve">    森林资源监测</t>
  </si>
  <si>
    <t xml:space="preserve">    江河湖库水系综合整治</t>
  </si>
  <si>
    <t xml:space="preserve">    对村集体经济组织的补助</t>
  </si>
  <si>
    <t xml:space="preserve">    农业保险保费补贴</t>
  </si>
  <si>
    <t xml:space="preserve">    创业担保贷款贴息</t>
  </si>
  <si>
    <t xml:space="preserve">    公路建设</t>
  </si>
  <si>
    <t xml:space="preserve">    成品油价格改革补贴其他支出</t>
  </si>
  <si>
    <t xml:space="preserve">    煤炭勘探开采和洗选</t>
  </si>
  <si>
    <t xml:space="preserve">    国土资源社会公益服务</t>
  </si>
  <si>
    <t xml:space="preserve">    其他气象事务支出</t>
  </si>
  <si>
    <t xml:space="preserve">    保障性住房租金补贴</t>
  </si>
  <si>
    <t>债务付息支出</t>
  </si>
  <si>
    <t xml:space="preserve">  地方政府一般债务付息支出</t>
  </si>
  <si>
    <t>二、调出资金</t>
  </si>
  <si>
    <t>二、城乡社区支出</t>
  </si>
  <si>
    <t xml:space="preserve">   小型水库移民扶助基金及对应专项债务收入安排的支出</t>
  </si>
  <si>
    <t xml:space="preserve">       补助被征地农民支出</t>
  </si>
  <si>
    <t xml:space="preserve">      其他国有土地使用权出让收入安排的支出</t>
  </si>
  <si>
    <t xml:space="preserve">  三峡水库库区基金支出</t>
  </si>
  <si>
    <t xml:space="preserve">  重大水利工程建设基金及对应专项债务收入安排的支出</t>
  </si>
  <si>
    <t xml:space="preserve">      基础设施建设和经济发展</t>
  </si>
  <si>
    <t xml:space="preserve">      解决移民遗留问题</t>
  </si>
  <si>
    <t xml:space="preserve">      三峡工程后续工作</t>
  </si>
  <si>
    <t xml:space="preserve">  彩票公益金及对应专项债务收入安排的支出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</si>
  <si>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</si>
  <si>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</si>
  <si>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</si>
  <si>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用于其他社会公益事业的彩票公益金支出</t>
  </si>
  <si>
    <t>一、社会保障和就业支出</t>
  </si>
  <si>
    <t xml:space="preserve">       移民补助</t>
  </si>
  <si>
    <t xml:space="preserve">  国有土地使用权出让收入安排支出</t>
  </si>
  <si>
    <t xml:space="preserve">       城市建设支出</t>
  </si>
  <si>
    <t xml:space="preserve">      污水处理设施建设和运营</t>
  </si>
  <si>
    <t>三、农林水支出</t>
  </si>
  <si>
    <t>二、上年结转</t>
  </si>
  <si>
    <t xml:space="preserve">  解决历史遗留问题及改革成本支出</t>
  </si>
  <si>
    <t xml:space="preserve">    “三供一业”移交补助支出</t>
  </si>
  <si>
    <t>四、清算收入</t>
  </si>
  <si>
    <t>五、其他国有资本经营收入</t>
  </si>
  <si>
    <t>国有资本经营预算支出</t>
  </si>
  <si>
    <t xml:space="preserve">    上年结转</t>
  </si>
  <si>
    <t xml:space="preserve">    调出资金</t>
  </si>
  <si>
    <t>十九、预备费</t>
  </si>
  <si>
    <t>二十一、债务还本付息支出</t>
  </si>
  <si>
    <t>预算数</t>
  </si>
  <si>
    <t>项      目</t>
  </si>
  <si>
    <t xml:space="preserve">本级支出合计 </t>
  </si>
  <si>
    <t>项         目</t>
  </si>
  <si>
    <t>预算数</t>
  </si>
  <si>
    <t>小计</t>
  </si>
  <si>
    <t>基本支出</t>
  </si>
  <si>
    <t>项目支出</t>
  </si>
  <si>
    <t>本级支出合计</t>
  </si>
  <si>
    <t>本级基本支出合计</t>
  </si>
  <si>
    <t>一、机关工资福利支出</t>
  </si>
  <si>
    <t>二、机关商品和服务支出</t>
  </si>
  <si>
    <t>单位：万元</t>
  </si>
  <si>
    <t>总    计</t>
  </si>
  <si>
    <t>2018年区级国有资本经营预算收支执行表</t>
  </si>
  <si>
    <t>按经济事项分类</t>
  </si>
  <si>
    <t xml:space="preserve">    工商行政管理专项</t>
  </si>
  <si>
    <t xml:space="preserve">    执法办案专项</t>
  </si>
  <si>
    <t xml:space="preserve">  质量技术监督与检验检疫事务</t>
  </si>
  <si>
    <t xml:space="preserve">    其他质量技术监督与检验检疫事务支出</t>
  </si>
  <si>
    <t xml:space="preserve">    其他港澳台侨事务支出</t>
  </si>
  <si>
    <t xml:space="preserve">  其他公共安全支出</t>
  </si>
  <si>
    <t xml:space="preserve">    其他公共安全支出</t>
  </si>
  <si>
    <t xml:space="preserve">  其他教育支出</t>
  </si>
  <si>
    <t xml:space="preserve">    其他教育支出</t>
  </si>
  <si>
    <t xml:space="preserve">    产业技术研究与开发</t>
  </si>
  <si>
    <t xml:space="preserve">  科技条件与服务</t>
  </si>
  <si>
    <t xml:space="preserve">    技术创新服务体系</t>
  </si>
  <si>
    <t xml:space="preserve">    文化创作与保护</t>
  </si>
  <si>
    <t xml:space="preserve">    出版发行</t>
  </si>
  <si>
    <t xml:space="preserve">    民间组织管理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</si>
  <si>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</si>
  <si>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</si>
  <si>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</si>
  <si>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其他就业补助支出</t>
  </si>
  <si>
    <t xml:space="preserve">    其他退役安置支出</t>
  </si>
  <si>
    <t xml:space="preserve">    其他社会福利支出</t>
  </si>
  <si>
    <t xml:space="preserve">    中医（民族）医院</t>
  </si>
  <si>
    <t xml:space="preserve">    财政对城镇职工基本医疗保险基金的补助</t>
  </si>
  <si>
    <t xml:space="preserve">    其他环境保护管理事务支出</t>
  </si>
  <si>
    <t xml:space="preserve">    天然林保护工程建设</t>
  </si>
  <si>
    <t xml:space="preserve">    防灾救灾</t>
  </si>
  <si>
    <t xml:space="preserve">    农业生产支持补贴</t>
  </si>
  <si>
    <t xml:space="preserve">    动植物保护</t>
  </si>
  <si>
    <t xml:space="preserve">    水利执法监督</t>
  </si>
  <si>
    <t xml:space="preserve">    水资源节约管理与保护</t>
  </si>
  <si>
    <t xml:space="preserve">    水利安全监督</t>
  </si>
  <si>
    <t xml:space="preserve">    其他水利支出</t>
  </si>
  <si>
    <t xml:space="preserve">    公路运输信息化建设</t>
  </si>
  <si>
    <t xml:space="preserve">  铁路运输</t>
  </si>
  <si>
    <t xml:space="preserve">    铁路专项运输</t>
  </si>
  <si>
    <t xml:space="preserve">    其他旅游业管理与服务支出</t>
  </si>
  <si>
    <t xml:space="preserve">    国土资源调查</t>
  </si>
  <si>
    <t xml:space="preserve">    国土整治</t>
  </si>
  <si>
    <t xml:space="preserve">    土地资源储备支出</t>
  </si>
  <si>
    <t xml:space="preserve">  其他国土海洋气象等支出</t>
  </si>
  <si>
    <t xml:space="preserve">    其他国土海洋气象等支出</t>
  </si>
  <si>
    <t>表1</t>
  </si>
  <si>
    <t>2017年区级一般公共预算收支执行表</t>
  </si>
  <si>
    <t>收      入</t>
  </si>
  <si>
    <t>执行数</t>
  </si>
  <si>
    <t>支      出</t>
  </si>
  <si>
    <t xml:space="preserve">  一、税收收入</t>
  </si>
  <si>
    <t xml:space="preserve">    资源税</t>
  </si>
  <si>
    <t xml:space="preserve">    耕地占用税</t>
  </si>
  <si>
    <t xml:space="preserve">  二、非税收入</t>
  </si>
  <si>
    <t>十四、资源勘探信息等支出</t>
  </si>
  <si>
    <t>十六、金融支出</t>
  </si>
  <si>
    <t>十七、国土海洋气象等支出</t>
  </si>
  <si>
    <t>十八、住房保障支出</t>
  </si>
  <si>
    <t>十九、粮油物资储备支出</t>
  </si>
  <si>
    <t>二十、债务付息支出</t>
  </si>
  <si>
    <t>二十一、其他支出</t>
  </si>
  <si>
    <t>三、调入预算稳定调节基金</t>
  </si>
  <si>
    <t>三、地方政府债务还本支出</t>
  </si>
  <si>
    <t>四、调入资金</t>
  </si>
  <si>
    <t xml:space="preserve">五、地方政府债券收入 </t>
  </si>
  <si>
    <t>五、结转下年</t>
  </si>
  <si>
    <t xml:space="preserve">    地方政府债券收入(新增）</t>
  </si>
  <si>
    <t xml:space="preserve">    地方政府债券收入(置换）</t>
  </si>
  <si>
    <t>六、上年结转</t>
  </si>
  <si>
    <t>支        出</t>
  </si>
  <si>
    <t xml:space="preserve">  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</si>
  <si>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</si>
  <si>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</si>
  <si>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</si>
  <si>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人大会议</t>
  </si>
  <si>
    <t xml:space="preserve">      人大监督</t>
  </si>
  <si>
    <t xml:space="preserve">      代表工作</t>
  </si>
  <si>
    <t xml:space="preserve">      事业运行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</si>
  <si>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</si>
  <si>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</si>
  <si>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</si>
  <si>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</si>
  <si>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</si>
  <si>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</si>
  <si>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法制建设</t>
  </si>
  <si>
    <t xml:space="preserve">      信访事务</t>
  </si>
  <si>
    <t xml:space="preserve">      其他政府办公厅(室)及相关机构事务支出</t>
  </si>
  <si>
    <t xml:space="preserve">    发展与改革事务</t>
  </si>
  <si>
    <t xml:space="preserve">      社会事业发展规划</t>
  </si>
  <si>
    <t xml:space="preserve">    统计信息事务</t>
  </si>
  <si>
    <t xml:space="preserve">      信息事务</t>
  </si>
  <si>
    <t xml:space="preserve">      专项统计业务</t>
  </si>
  <si>
    <t xml:space="preserve">      专项普查活动</t>
  </si>
  <si>
    <t xml:space="preserve">      统计抽样调查</t>
  </si>
  <si>
    <t xml:space="preserve">    财政事务</t>
  </si>
  <si>
    <t xml:space="preserve">      信息化建设</t>
  </si>
  <si>
    <t xml:space="preserve">      财政委托业务支出</t>
  </si>
  <si>
    <t xml:space="preserve">    税收事务</t>
  </si>
  <si>
    <t xml:space="preserve">    审计事务</t>
  </si>
  <si>
    <t xml:space="preserve">      其他审计事务支出</t>
  </si>
  <si>
    <t xml:space="preserve">    人力资源事务</t>
  </si>
  <si>
    <t xml:space="preserve">      军队转业干部安置</t>
  </si>
  <si>
    <t xml:space="preserve">    纪检监察事务</t>
  </si>
  <si>
    <t xml:space="preserve">    商贸事务</t>
  </si>
  <si>
    <t xml:space="preserve">      招商引资</t>
  </si>
  <si>
    <t xml:space="preserve">      其他商贸事务支出</t>
  </si>
  <si>
    <t xml:space="preserve">    工商行政管理事务</t>
  </si>
  <si>
    <t xml:space="preserve">      消费者权益保护</t>
  </si>
  <si>
    <t xml:space="preserve">    港澳台侨事务</t>
  </si>
  <si>
    <t xml:space="preserve">    档案事务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</si>
  <si>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</si>
  <si>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</si>
  <si>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</si>
  <si>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其他群众团体事务支出</t>
  </si>
  <si>
    <t xml:space="preserve">    党委办公厅(室)及相关机构事务</t>
  </si>
  <si>
    <t xml:space="preserve">    组织事务</t>
  </si>
  <si>
    <t xml:space="preserve">      其他组织事务支出</t>
  </si>
  <si>
    <t xml:space="preserve">    宣传事务</t>
  </si>
  <si>
    <t xml:space="preserve">    统战事务</t>
  </si>
  <si>
    <t xml:space="preserve">    其他共产党事务支出</t>
  </si>
  <si>
    <t xml:space="preserve">    其他一般公共服务支出(款)</t>
  </si>
  <si>
    <t xml:space="preserve">      其他一般公共服务支出(项)</t>
  </si>
  <si>
    <t xml:space="preserve">  国防支出</t>
  </si>
  <si>
    <t xml:space="preserve">  公共安全支出</t>
  </si>
  <si>
    <t xml:space="preserve">    武装警察</t>
  </si>
  <si>
    <t xml:space="preserve">      内卫</t>
  </si>
  <si>
    <t xml:space="preserve">      消防</t>
  </si>
  <si>
    <t xml:space="preserve">    公安</t>
  </si>
  <si>
    <t xml:space="preserve">      治安管理</t>
  </si>
  <si>
    <t xml:space="preserve">      道路交通管理</t>
  </si>
  <si>
    <t xml:space="preserve">      反恐怖</t>
  </si>
  <si>
    <t xml:space="preserve">      居民身份证管理</t>
  </si>
  <si>
    <t xml:space="preserve">      网络运行及维护</t>
  </si>
  <si>
    <t xml:space="preserve">      拘押收教场所管理</t>
  </si>
  <si>
    <t xml:space="preserve">      其他公安支出</t>
  </si>
  <si>
    <t xml:space="preserve">    检察</t>
  </si>
  <si>
    <t xml:space="preserve">      其他检察支出</t>
  </si>
  <si>
    <t xml:space="preserve">    法院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</si>
  <si>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</si>
  <si>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</si>
  <si>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</si>
  <si>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</si>
  <si>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</si>
  <si>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</si>
  <si>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司法统一考试</t>
  </si>
  <si>
    <t xml:space="preserve">      社区矫正</t>
  </si>
  <si>
    <t xml:space="preserve">      司法鉴定</t>
  </si>
  <si>
    <t xml:space="preserve">      其他司法支出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</si>
  <si>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</si>
  <si>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</si>
  <si>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</si>
  <si>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</si>
  <si>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</si>
  <si>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</si>
  <si>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</si>
  <si>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</si>
  <si>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职业教育</t>
  </si>
  <si>
    <t xml:space="preserve">      职业高中教育</t>
  </si>
  <si>
    <t xml:space="preserve">      其他职业教育支出</t>
  </si>
  <si>
    <t xml:space="preserve">    广播电视教育</t>
  </si>
  <si>
    <t xml:space="preserve">      广播电视学校</t>
  </si>
  <si>
    <t xml:space="preserve">    特殊教育</t>
  </si>
  <si>
    <t xml:space="preserve">      特殊学校教育</t>
  </si>
  <si>
    <t xml:space="preserve">    进修及培训</t>
  </si>
  <si>
    <t xml:space="preserve">      教师进修</t>
  </si>
  <si>
    <t xml:space="preserve">      干部教育</t>
  </si>
  <si>
    <t xml:space="preserve">    教育费附加安排的支出</t>
  </si>
  <si>
    <t xml:space="preserve">      其他教育费附加安排的支出</t>
  </si>
  <si>
    <t xml:space="preserve">    其他教育支出(款)</t>
  </si>
  <si>
    <t xml:space="preserve">      其他教育支出(项)</t>
  </si>
  <si>
    <t xml:space="preserve">  科学技术支出</t>
  </si>
  <si>
    <t xml:space="preserve">    科学技术管理事务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</si>
  <si>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</si>
  <si>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</si>
  <si>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</si>
  <si>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其他技术研究与开发支出</t>
  </si>
  <si>
    <t xml:space="preserve">    科学技术普及</t>
  </si>
  <si>
    <t xml:space="preserve">      机构运行</t>
  </si>
  <si>
    <t xml:space="preserve">      科普活动</t>
  </si>
  <si>
    <t xml:space="preserve">      青少年科技活动</t>
  </si>
  <si>
    <t xml:space="preserve">      其他科学技术普及支出</t>
  </si>
  <si>
    <t xml:space="preserve">      其他科学技术支出</t>
  </si>
  <si>
    <t xml:space="preserve">  文化体育与传媒支出</t>
  </si>
  <si>
    <t xml:space="preserve">    文化</t>
  </si>
  <si>
    <t xml:space="preserve">      图书馆</t>
  </si>
  <si>
    <t xml:space="preserve">      艺术表演团体</t>
  </si>
  <si>
    <t xml:space="preserve">      文化活动</t>
  </si>
  <si>
    <t xml:space="preserve">      群众文化</t>
  </si>
  <si>
    <t xml:space="preserve">      文化市场管理</t>
  </si>
  <si>
    <t xml:space="preserve">      其他文化支出</t>
  </si>
  <si>
    <t xml:space="preserve">    文物</t>
  </si>
  <si>
    <t xml:space="preserve">      文物保护</t>
  </si>
  <si>
    <t xml:space="preserve">      博物馆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</si>
  <si>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</si>
  <si>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</si>
  <si>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</si>
  <si>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</si>
  <si>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</si>
  <si>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其他体育支出</t>
  </si>
  <si>
    <t xml:space="preserve">    新闻出版广播影视</t>
  </si>
  <si>
    <t xml:space="preserve">      广播</t>
  </si>
  <si>
    <t xml:space="preserve">      电视</t>
  </si>
  <si>
    <t xml:space="preserve">      其他新闻出版广播影视支出</t>
  </si>
  <si>
    <t xml:space="preserve">    其他文化体育与传媒支出(款)</t>
  </si>
  <si>
    <t xml:space="preserve">      文化产业发展专项支出</t>
  </si>
  <si>
    <t xml:space="preserve">      其他文化体育与传媒支出(项)</t>
  </si>
  <si>
    <t xml:space="preserve">  社会保障和就业支出</t>
  </si>
  <si>
    <t xml:space="preserve">    人力资源和社会保障管理事务</t>
  </si>
  <si>
    <t xml:space="preserve">      劳动保障监察</t>
  </si>
  <si>
    <t xml:space="preserve">      就业管理事务</t>
  </si>
  <si>
    <t xml:space="preserve">      社会保险经办机构</t>
  </si>
  <si>
    <t xml:space="preserve">      公共就业服务和职业技能鉴定机构</t>
  </si>
  <si>
    <t xml:space="preserve">      劳动人事争议调节仲裁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</si>
  <si>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</si>
  <si>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</si>
  <si>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</si>
  <si>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行政区划和地名管理</t>
  </si>
  <si>
    <t xml:space="preserve">      基层政权和社区建设</t>
  </si>
  <si>
    <t xml:space="preserve">      部队供应</t>
  </si>
  <si>
    <t xml:space="preserve">      其他民政管理事务支出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</si>
  <si>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</si>
  <si>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</si>
  <si>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</si>
  <si>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</si>
  <si>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</si>
  <si>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</si>
  <si>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其他行政事业单位离退休支出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</si>
  <si>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</si>
  <si>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</si>
  <si>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</si>
  <si>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</si>
  <si>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</si>
  <si>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</si>
  <si>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其他就业补助支出</t>
  </si>
  <si>
    <t xml:space="preserve">    抚恤</t>
  </si>
  <si>
    <t xml:space="preserve">      死亡抚恤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</si>
  <si>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</si>
  <si>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</si>
  <si>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</si>
  <si>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其他优抚支出</t>
  </si>
  <si>
    <t xml:space="preserve">    退役安置</t>
  </si>
  <si>
    <t xml:space="preserve">      退伍士兵安置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</si>
  <si>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</si>
  <si>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</si>
  <si>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</si>
  <si>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社会福利</t>
  </si>
  <si>
    <t xml:space="preserve">      儿童福利</t>
  </si>
  <si>
    <t xml:space="preserve">      老年福利</t>
  </si>
  <si>
    <t xml:space="preserve">      殡葬</t>
  </si>
  <si>
    <t xml:space="preserve">    残疾人事业</t>
  </si>
  <si>
    <t xml:space="preserve">      机关服务</t>
  </si>
  <si>
    <t xml:space="preserve">      残疾人康复</t>
  </si>
  <si>
    <t xml:space="preserve">      残疾人就业和扶贫</t>
  </si>
  <si>
    <t xml:space="preserve">      残疾人生活和护理补贴</t>
  </si>
  <si>
    <t xml:space="preserve">      其他残疾人事业支出</t>
  </si>
  <si>
    <t xml:space="preserve">    自然灾害生活救助</t>
  </si>
  <si>
    <t xml:space="preserve">      地方自然灾害生活补助</t>
  </si>
  <si>
    <t xml:space="preserve">    最低生活保障</t>
  </si>
  <si>
    <t xml:space="preserve">      农村最低生活保障金支出</t>
  </si>
  <si>
    <t xml:space="preserve">    临时救助</t>
  </si>
  <si>
    <t xml:space="preserve">      流浪乞讨人员救助支出</t>
  </si>
  <si>
    <t xml:space="preserve">    特困人员救助供养</t>
  </si>
  <si>
    <t xml:space="preserve">      农村特困人员救助供养支出</t>
  </si>
  <si>
    <t xml:space="preserve">    其他生活救助</t>
  </si>
  <si>
    <t xml:space="preserve">      其他农村生活救助</t>
  </si>
  <si>
    <t xml:space="preserve">    其他社会保障和就业支出(款)</t>
  </si>
  <si>
    <t xml:space="preserve">      其他社会保障和就业支出(项)</t>
  </si>
  <si>
    <t xml:space="preserve">  医疗卫生与计划生育支出</t>
  </si>
  <si>
    <t xml:space="preserve">    医疗卫生与计划生育管理事务</t>
  </si>
  <si>
    <t xml:space="preserve">      其他医疗卫生与计划生育管理事务支出</t>
  </si>
  <si>
    <t xml:space="preserve">    公立医院</t>
  </si>
  <si>
    <t xml:space="preserve">      综合医院</t>
  </si>
  <si>
    <t xml:space="preserve">      中医(民族)医院</t>
  </si>
  <si>
    <t xml:space="preserve">      精神病医院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</si>
  <si>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</si>
  <si>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</si>
  <si>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</si>
  <si>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</si>
  <si>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</si>
  <si>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</si>
  <si>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</si>
  <si>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</si>
  <si>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</si>
  <si>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</si>
  <si>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</si>
  <si>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</si>
  <si>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</si>
  <si>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</si>
  <si>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</si>
  <si>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中医(民族医)药专项</t>
  </si>
  <si>
    <t xml:space="preserve">    计划生育事务</t>
  </si>
  <si>
    <t xml:space="preserve">      计划生育服务</t>
  </si>
  <si>
    <t xml:space="preserve">      其他计划生育事务支出</t>
  </si>
  <si>
    <t xml:space="preserve">    食品和药品监督管理事务</t>
  </si>
  <si>
    <t xml:space="preserve">      食品安全事务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</si>
  <si>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</si>
  <si>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</si>
  <si>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</si>
  <si>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</si>
  <si>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</si>
  <si>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</si>
  <si>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财政对城乡居民基本医疗保险基金的补助</t>
  </si>
  <si>
    <t xml:space="preserve">    医疗救助</t>
  </si>
  <si>
    <t xml:space="preserve">      城乡医疗救助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</si>
  <si>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</si>
  <si>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</si>
  <si>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</si>
  <si>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其他医疗卫生与计划生育支出</t>
  </si>
  <si>
    <t xml:space="preserve">  节能环保支出</t>
  </si>
  <si>
    <t xml:space="preserve">    环境保护管理事务</t>
  </si>
  <si>
    <t xml:space="preserve">      环境保护法规、规划及标准</t>
  </si>
  <si>
    <t xml:space="preserve">      其他环境保护管理事务支出</t>
  </si>
  <si>
    <t xml:space="preserve">    污染防治</t>
  </si>
  <si>
    <t xml:space="preserve">      水体</t>
  </si>
  <si>
    <t xml:space="preserve">      固体废弃物与化学品</t>
  </si>
  <si>
    <t xml:space="preserve">      其他污染防治支出</t>
  </si>
  <si>
    <t xml:space="preserve">    退耕还林</t>
  </si>
  <si>
    <t xml:space="preserve">      退耕现金</t>
  </si>
  <si>
    <t xml:space="preserve">      其他退耕还林支出</t>
  </si>
  <si>
    <t xml:space="preserve">    能源节约利用(款)</t>
  </si>
  <si>
    <t xml:space="preserve">      能源节能利用(项)</t>
  </si>
  <si>
    <t xml:space="preserve">    污染减排</t>
  </si>
  <si>
    <t xml:space="preserve">       环境监测与信息</t>
  </si>
  <si>
    <t xml:space="preserve">       环境执法监察</t>
  </si>
  <si>
    <t xml:space="preserve">       减排专项支出</t>
  </si>
  <si>
    <t xml:space="preserve">       其他污染减排支出</t>
  </si>
  <si>
    <t xml:space="preserve">    可再生能源(款)</t>
  </si>
  <si>
    <t xml:space="preserve">       可再生能源(项)</t>
  </si>
  <si>
    <t xml:space="preserve">    其他节能环保支出(款)</t>
  </si>
  <si>
    <t xml:space="preserve">      其他节能环保支出(项)</t>
  </si>
  <si>
    <t xml:space="preserve">  城乡社区支出</t>
  </si>
  <si>
    <t xml:space="preserve">    城乡社区管理事务</t>
  </si>
  <si>
    <t xml:space="preserve">      城管执法</t>
  </si>
  <si>
    <t xml:space="preserve">      工程建设管理</t>
  </si>
  <si>
    <t xml:space="preserve">      其他城乡社区管理事务支出</t>
  </si>
  <si>
    <t xml:space="preserve">    城乡社区规划与管理(款)</t>
  </si>
  <si>
    <t xml:space="preserve">      城乡社区规划与管理(项)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</si>
  <si>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</si>
  <si>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</si>
  <si>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</si>
  <si>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城乡社区环境卫生(款)</t>
  </si>
  <si>
    <t xml:space="preserve">      城乡社区环境卫生(项)</t>
  </si>
  <si>
    <t xml:space="preserve">    建设市场管理与监督(款)</t>
  </si>
  <si>
    <t xml:space="preserve">      建设市场管理与监督(项)</t>
  </si>
  <si>
    <t xml:space="preserve">    其他城乡社区支出(款)</t>
  </si>
  <si>
    <t xml:space="preserve">      其他城乡社区支出(项)</t>
  </si>
  <si>
    <t xml:space="preserve">  农林水支出</t>
  </si>
  <si>
    <t xml:space="preserve">    农业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</si>
  <si>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</si>
  <si>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</si>
  <si>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</si>
  <si>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</si>
  <si>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</si>
  <si>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农业行业业务管理</t>
  </si>
  <si>
    <t xml:space="preserve">      防灾救灾</t>
  </si>
  <si>
    <t xml:space="preserve">      农业生产支持补贴</t>
  </si>
  <si>
    <t xml:space="preserve">      农业组织化与产业化经营</t>
  </si>
  <si>
    <t xml:space="preserve">      农村公益事业</t>
  </si>
  <si>
    <t xml:space="preserve">      农业资源保护修复与利用</t>
  </si>
  <si>
    <t xml:space="preserve">      成品油价格改革对渔业的补贴</t>
  </si>
  <si>
    <t xml:space="preserve">      其他农业支出</t>
  </si>
  <si>
    <t xml:space="preserve">    林业</t>
  </si>
  <si>
    <t xml:space="preserve">      林业事业机构</t>
  </si>
  <si>
    <t xml:space="preserve">      森林培育</t>
  </si>
  <si>
    <t xml:space="preserve">      林业技术推广</t>
  </si>
  <si>
    <t xml:space="preserve">      森林资源管理</t>
  </si>
  <si>
    <t xml:space="preserve">      森林资源监测</t>
  </si>
  <si>
    <t xml:space="preserve">      森林生态效益补偿</t>
  </si>
  <si>
    <t xml:space="preserve">      动植物保护</t>
  </si>
  <si>
    <t xml:space="preserve">      林业执法与监督</t>
  </si>
  <si>
    <t xml:space="preserve">      林业检疫检测</t>
  </si>
  <si>
    <t xml:space="preserve">      林业工程与项目管理</t>
  </si>
  <si>
    <t xml:space="preserve">      林业产业化</t>
  </si>
  <si>
    <t xml:space="preserve">      林业防灾减灾</t>
  </si>
  <si>
    <t xml:space="preserve">      其他林业支出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</si>
  <si>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</si>
  <si>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</si>
  <si>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</si>
  <si>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</si>
  <si>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</si>
  <si>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</si>
  <si>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</si>
  <si>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</si>
  <si>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水文测报</t>
  </si>
  <si>
    <t xml:space="preserve">      防汛</t>
  </si>
  <si>
    <t xml:space="preserve">      抗旱</t>
  </si>
  <si>
    <t xml:space="preserve">      农田水利</t>
  </si>
  <si>
    <t xml:space="preserve">      江河湖库水系综合整治</t>
  </si>
  <si>
    <t xml:space="preserve">      大中型水库移民后期扶持专项支出</t>
  </si>
  <si>
    <t xml:space="preserve">      农村人畜饮水</t>
  </si>
  <si>
    <t xml:space="preserve">      其他水利支出</t>
  </si>
  <si>
    <t xml:space="preserve">    扶贫</t>
  </si>
  <si>
    <t xml:space="preserve">      生产发展</t>
  </si>
  <si>
    <t xml:space="preserve">      其他扶贫支出</t>
  </si>
  <si>
    <t xml:space="preserve">    农业综合开发</t>
  </si>
  <si>
    <t xml:space="preserve">      土地治理</t>
  </si>
  <si>
    <t xml:space="preserve">      产业化经营</t>
  </si>
  <si>
    <t xml:space="preserve">      其他农业综合开发支出</t>
  </si>
  <si>
    <t xml:space="preserve">    农村综合改革</t>
  </si>
  <si>
    <t xml:space="preserve">      对村级一事一议补助</t>
  </si>
  <si>
    <t xml:space="preserve">      对村集体经济组织的补助</t>
  </si>
  <si>
    <t xml:space="preserve">    普惠金融发展支出</t>
  </si>
  <si>
    <t xml:space="preserve">      农业保险保费补贴</t>
  </si>
  <si>
    <t xml:space="preserve">      创业担保贴息</t>
  </si>
  <si>
    <t xml:space="preserve">    其他农林水事务支出(款)</t>
  </si>
  <si>
    <t xml:space="preserve">      其他农林水事务支出(项)</t>
  </si>
  <si>
    <t xml:space="preserve">  交通运输支出</t>
  </si>
  <si>
    <t xml:space="preserve">    公路水路运输</t>
  </si>
  <si>
    <t xml:space="preserve">      公路建设</t>
  </si>
  <si>
    <t xml:space="preserve">      公路养护</t>
  </si>
  <si>
    <t xml:space="preserve">      公路运输信息化建设</t>
  </si>
  <si>
    <t xml:space="preserve">      公路和运输安全</t>
  </si>
  <si>
    <t xml:space="preserve">      公路运输管理</t>
  </si>
  <si>
    <t xml:space="preserve">      内河运输</t>
  </si>
  <si>
    <t xml:space="preserve">      取消政府还贷二级公路收费专项支出</t>
  </si>
  <si>
    <t xml:space="preserve">      其他公路水路运输支出</t>
  </si>
  <si>
    <t xml:space="preserve">    成品油价格改革对交通运输的补贴</t>
  </si>
  <si>
    <t xml:space="preserve">      对农村道路客运的补贴</t>
  </si>
  <si>
    <t xml:space="preserve">      成品油价格改革补贴其他支出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</si>
  <si>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</si>
  <si>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</si>
  <si>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</si>
  <si>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资源勘探信息等支出</t>
  </si>
  <si>
    <t xml:space="preserve">    资源勘探开发</t>
  </si>
  <si>
    <t xml:space="preserve">      煤炭勘探开采和洗选</t>
  </si>
  <si>
    <t xml:space="preserve">    工业和信息产业监管</t>
  </si>
  <si>
    <t xml:space="preserve">      电子专项工程</t>
  </si>
  <si>
    <t xml:space="preserve">      其他工业和信息产业监管支出</t>
  </si>
  <si>
    <t xml:space="preserve">    安全生产监管</t>
  </si>
  <si>
    <t xml:space="preserve">      安全监管监察专项</t>
  </si>
  <si>
    <t xml:space="preserve">      应急救援支出</t>
  </si>
  <si>
    <t xml:space="preserve">      煤炭安全</t>
  </si>
  <si>
    <t xml:space="preserve">      其他安全生产监管支出</t>
  </si>
  <si>
    <t xml:space="preserve">    国有资产监管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</si>
  <si>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</si>
  <si>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</si>
  <si>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</si>
  <si>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</si>
  <si>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其他支持中小企业发展和管理支出</t>
  </si>
  <si>
    <t xml:space="preserve">    其他资源勘探信息等支出(款)</t>
  </si>
  <si>
    <t xml:space="preserve">      其他资源勘探信息等支出(项)</t>
  </si>
  <si>
    <t xml:space="preserve">  商业服务业等支出</t>
  </si>
  <si>
    <t xml:space="preserve">    商业流通事务</t>
  </si>
  <si>
    <t xml:space="preserve">      其他商业流通事务支出</t>
  </si>
  <si>
    <t xml:space="preserve">    旅游业管理与服务支出</t>
  </si>
  <si>
    <t xml:space="preserve">      旅游宣传</t>
  </si>
  <si>
    <t xml:space="preserve">    涉外发展服务支出</t>
  </si>
  <si>
    <t xml:space="preserve">      其他涉外发展服务支出</t>
  </si>
  <si>
    <t xml:space="preserve">    其他商业服务业等支出(款)</t>
  </si>
  <si>
    <t xml:space="preserve">      其他商业服务业等支出(项)</t>
  </si>
  <si>
    <t xml:space="preserve">  金融支出</t>
  </si>
  <si>
    <t xml:space="preserve">  国土海洋气象等支出</t>
  </si>
  <si>
    <t xml:space="preserve">    国土资源事务</t>
  </si>
  <si>
    <t xml:space="preserve">      国土资源规划及管理</t>
  </si>
  <si>
    <t xml:space="preserve">      土地资源利用与保护</t>
  </si>
  <si>
    <t xml:space="preserve">      国土资源社会公益服务</t>
  </si>
  <si>
    <t xml:space="preserve">      国土资源行业业务管理</t>
  </si>
  <si>
    <t xml:space="preserve">      地质灾害防治</t>
  </si>
  <si>
    <t xml:space="preserve">      地质矿产资源利用与保护</t>
  </si>
  <si>
    <t xml:space="preserve">      其他国土资源事务支出</t>
  </si>
  <si>
    <t xml:space="preserve">    气象事务</t>
  </si>
  <si>
    <t xml:space="preserve">      气象事业机构</t>
  </si>
  <si>
    <t xml:space="preserve">      其他气象事务支出</t>
  </si>
  <si>
    <t xml:space="preserve">      其他国土海洋气象等支出</t>
  </si>
  <si>
    <t xml:space="preserve">  住房保障支出</t>
  </si>
  <si>
    <t xml:space="preserve">    保障性安居工程支出</t>
  </si>
  <si>
    <t xml:space="preserve">      廉租住房</t>
  </si>
  <si>
    <t xml:space="preserve">      棚户区改造</t>
  </si>
  <si>
    <t xml:space="preserve">      农村危房改造</t>
  </si>
  <si>
    <t xml:space="preserve">      公共租赁住房</t>
  </si>
  <si>
    <t xml:space="preserve">      保障性住房租金补贴</t>
  </si>
  <si>
    <t xml:space="preserve">      其他保障性安居工程支出</t>
  </si>
  <si>
    <t xml:space="preserve">    住房改革支出</t>
  </si>
  <si>
    <t xml:space="preserve">      住房公积金</t>
  </si>
  <si>
    <t xml:space="preserve">  粮油物资储备支出</t>
  </si>
  <si>
    <t xml:space="preserve">    粮油事务</t>
  </si>
  <si>
    <t xml:space="preserve">      其他粮油事务支出</t>
  </si>
  <si>
    <t xml:space="preserve">    粮油储备</t>
  </si>
  <si>
    <t xml:space="preserve">      储备粮油补贴</t>
  </si>
  <si>
    <t xml:space="preserve">      储备粮(油)库建设</t>
  </si>
  <si>
    <t xml:space="preserve">  其他支出(类)</t>
  </si>
  <si>
    <t xml:space="preserve">    其他支出(款)</t>
  </si>
  <si>
    <t xml:space="preserve">      其他支出(项)</t>
  </si>
  <si>
    <t xml:space="preserve">  债务付息支出</t>
  </si>
  <si>
    <t xml:space="preserve">    地方政府一般债务付息支出</t>
  </si>
  <si>
    <t xml:space="preserve">  债务发行费用支出</t>
  </si>
  <si>
    <t xml:space="preserve">    地方政府一般债务发行费用支出</t>
  </si>
  <si>
    <t>表3</t>
  </si>
  <si>
    <t>2017年区级政府性基金预算收支执行表</t>
  </si>
  <si>
    <t xml:space="preserve"> </t>
  </si>
  <si>
    <t>收        入</t>
  </si>
  <si>
    <t>表4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</si>
  <si>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</si>
  <si>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</si>
  <si>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</si>
  <si>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</si>
  <si>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国有土地使用权出让收入及对应专项债务收入安排的支出</t>
  </si>
  <si>
    <t xml:space="preserve">      土地出让业务支出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</si>
  <si>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</si>
  <si>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</si>
  <si>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</si>
  <si>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污水处理费及对应专项债务收入安排的支出</t>
  </si>
  <si>
    <t xml:space="preserve">    大中型水库库区基金及对应专项债务收入安排的支出</t>
  </si>
  <si>
    <t xml:space="preserve">      解决移民遗留问题</t>
  </si>
  <si>
    <t xml:space="preserve">      库区维护和管理</t>
  </si>
  <si>
    <t xml:space="preserve">    国家重大水利工程建设基金及对应专项债务收入安排的支出</t>
  </si>
  <si>
    <t xml:space="preserve">    旅游发展基金支出</t>
  </si>
  <si>
    <t xml:space="preserve">      地方旅游开发项目补助</t>
  </si>
  <si>
    <t xml:space="preserve">    彩票公益金及对应专项债务收入安排的支出</t>
  </si>
  <si>
    <t xml:space="preserve">      用于其他社会公益事业的彩票公益金支出</t>
  </si>
  <si>
    <t xml:space="preserve">    地方政府专项债务付息支出</t>
  </si>
  <si>
    <t xml:space="preserve">      国有土地使用权出让金债务付息支出</t>
  </si>
  <si>
    <t>表5</t>
  </si>
  <si>
    <t>2017年区级国有资本经营预算收支执行表</t>
  </si>
  <si>
    <t>支       出</t>
  </si>
  <si>
    <t>按支出功能科目分类</t>
  </si>
  <si>
    <t>一、解决历史遗留问题及改革成本支出</t>
  </si>
  <si>
    <t>二、国有企业资本注入</t>
  </si>
  <si>
    <t>三、国有企业政策性补贴</t>
  </si>
  <si>
    <t>四、金融国有资本经营预算支出</t>
  </si>
  <si>
    <t>五、其他国有资本经营预算支出</t>
  </si>
  <si>
    <t>按经济事项分类</t>
  </si>
  <si>
    <t>一、上年结转</t>
  </si>
  <si>
    <t>一、调出资金</t>
  </si>
  <si>
    <t>二、上级补助收入</t>
  </si>
  <si>
    <t>二、结转下年</t>
  </si>
  <si>
    <t xml:space="preserve">       棚户区改造支出</t>
  </si>
  <si>
    <t xml:space="preserve">  旅游发展基金支出</t>
  </si>
  <si>
    <t xml:space="preserve">    地方旅游开发项目补助</t>
  </si>
  <si>
    <t xml:space="preserve">  彩票发行销售机构业务费安排的支出</t>
  </si>
  <si>
    <t xml:space="preserve">    其他彩票发行销售机构业务费安排的支出</t>
  </si>
  <si>
    <t>四、商业服务业等支出</t>
  </si>
  <si>
    <t>五、其他支出</t>
  </si>
  <si>
    <t>项        目</t>
  </si>
  <si>
    <t xml:space="preserve">    工资奖金津补贴</t>
  </si>
  <si>
    <t xml:space="preserve">    社会保障缴费</t>
  </si>
  <si>
    <t xml:space="preserve">    其他工资福利支出</t>
  </si>
  <si>
    <t xml:space="preserve">    会议费</t>
  </si>
  <si>
    <t xml:space="preserve">    培训费</t>
  </si>
  <si>
    <t xml:space="preserve">    专用材料购置费</t>
  </si>
  <si>
    <t xml:space="preserve">    委托业务费</t>
  </si>
  <si>
    <t xml:space="preserve">    公务接待费</t>
  </si>
  <si>
    <t xml:space="preserve">    公务用车运行维护费</t>
  </si>
  <si>
    <t xml:space="preserve">    维修（护）费</t>
  </si>
  <si>
    <t xml:space="preserve">    日常办公费</t>
  </si>
  <si>
    <t xml:space="preserve">    其他商品和服务支出</t>
  </si>
  <si>
    <t xml:space="preserve">    设备购置</t>
  </si>
  <si>
    <t xml:space="preserve">    工资福利支出</t>
  </si>
  <si>
    <t xml:space="preserve">    商品和服务支出</t>
  </si>
  <si>
    <t xml:space="preserve">    资本性支出（一）</t>
  </si>
  <si>
    <t xml:space="preserve">    社会福利和救助</t>
  </si>
  <si>
    <t xml:space="preserve">    离退休费</t>
  </si>
  <si>
    <t xml:space="preserve">    其他对个人和家庭的补助</t>
  </si>
  <si>
    <t>三、机关资本性支出（一）</t>
  </si>
  <si>
    <t>六、对个人和家庭的补助</t>
  </si>
  <si>
    <t>五、对事业单位资本性补助</t>
  </si>
  <si>
    <t>四、对事业单位经常性补助</t>
  </si>
  <si>
    <t xml:space="preserve">    其他税收收入</t>
  </si>
  <si>
    <t>四、调入资金</t>
  </si>
  <si>
    <t>五、地方政府债券收入</t>
  </si>
  <si>
    <t>六、上年结转结余</t>
  </si>
  <si>
    <t>二、调入资金</t>
  </si>
  <si>
    <t xml:space="preserve">三、地方政府债券收入 </t>
  </si>
  <si>
    <t>三、调出资金</t>
  </si>
  <si>
    <t>四、地方政府债券还本支出</t>
  </si>
  <si>
    <t>2017年区级政府性基金预算支出执行表</t>
  </si>
  <si>
    <t>表6</t>
  </si>
  <si>
    <t>单位</t>
  </si>
  <si>
    <t>小计</t>
  </si>
  <si>
    <t>一般债务</t>
  </si>
  <si>
    <t>专项债务</t>
  </si>
  <si>
    <t>区级</t>
  </si>
  <si>
    <t>单位：万元</t>
  </si>
  <si>
    <t>支      出</t>
  </si>
  <si>
    <t>预算数</t>
  </si>
  <si>
    <t xml:space="preserve">小计 </t>
  </si>
  <si>
    <t>2017年机关事业人员调待补助</t>
  </si>
  <si>
    <t>体制补助</t>
  </si>
  <si>
    <t>补助镇街合计</t>
  </si>
  <si>
    <t xml:space="preserve">2018年区对镇街一般公共预算转移支付支出预算表 </t>
  </si>
  <si>
    <t>镇街畜牧站
下划</t>
  </si>
  <si>
    <t>大安街道</t>
  </si>
  <si>
    <t>陈食街道</t>
  </si>
  <si>
    <t>卫星湖街道</t>
  </si>
  <si>
    <t>胜利路街道</t>
  </si>
  <si>
    <t>中山路街道</t>
  </si>
  <si>
    <t>南大街街道</t>
  </si>
  <si>
    <t>茶山竹海街道</t>
  </si>
  <si>
    <t>双石镇</t>
  </si>
  <si>
    <t>红炉镇</t>
  </si>
  <si>
    <t>永荣镇</t>
  </si>
  <si>
    <t>三教镇</t>
  </si>
  <si>
    <t>板桥镇</t>
  </si>
  <si>
    <t>金龙镇</t>
  </si>
  <si>
    <t>临江镇</t>
  </si>
  <si>
    <t>何埂镇</t>
  </si>
  <si>
    <t>松溉镇</t>
  </si>
  <si>
    <t>仙龙镇</t>
  </si>
  <si>
    <t>五间镇</t>
  </si>
  <si>
    <t>吉安镇</t>
  </si>
  <si>
    <t>朱沱镇</t>
  </si>
  <si>
    <t>来苏镇</t>
  </si>
  <si>
    <t>宝峰镇</t>
  </si>
  <si>
    <t>青峰镇</t>
  </si>
  <si>
    <t xml:space="preserve">      其他三峡水库库区基金支出</t>
  </si>
  <si>
    <t>表7</t>
  </si>
  <si>
    <t>表9</t>
  </si>
  <si>
    <t>表12</t>
  </si>
  <si>
    <t>表13</t>
  </si>
  <si>
    <t>2017年区级一般公共预算支出执行表</t>
  </si>
  <si>
    <t xml:space="preserve">      社会保险业务管理事务</t>
  </si>
  <si>
    <t xml:space="preserve">  城乡社区住宅</t>
  </si>
  <si>
    <t xml:space="preserve">    其他城乡社区住宅支出</t>
  </si>
  <si>
    <t>一、上级补助收入</t>
  </si>
  <si>
    <t>表2</t>
  </si>
  <si>
    <t xml:space="preserve">    制造业</t>
  </si>
  <si>
    <t xml:space="preserve">      其他制造业支出</t>
  </si>
  <si>
    <t xml:space="preserve">    金融部门行政支出</t>
  </si>
  <si>
    <t xml:space="preserve">      金融部门其他行政支出</t>
  </si>
  <si>
    <t>一、污水处理费收入</t>
  </si>
  <si>
    <t>一、社会保障和就业支出</t>
  </si>
  <si>
    <t>二、国有土地收益基金收入</t>
  </si>
  <si>
    <t>二、城乡社区支出</t>
  </si>
  <si>
    <t>三、农业土地开发资金收入</t>
  </si>
  <si>
    <t>三、农林水支出</t>
  </si>
  <si>
    <t>四、国有土地使用权出让收入</t>
  </si>
  <si>
    <t>四、交通运输支出</t>
  </si>
  <si>
    <t>五、其他政府性基金收入</t>
  </si>
  <si>
    <t>五、资源勘探信息等支出</t>
  </si>
  <si>
    <t>六、商业服务业等支出</t>
  </si>
  <si>
    <t>七、债务付息支出</t>
  </si>
  <si>
    <t>八、其他支出</t>
  </si>
  <si>
    <t>转移性收入合计</t>
  </si>
  <si>
    <t>四、上年结转</t>
  </si>
  <si>
    <t>2017年永川区政府债务限额及余额情况表</t>
  </si>
  <si>
    <t>2017年政府债务限额</t>
  </si>
  <si>
    <t>2017年政府债务余额</t>
  </si>
  <si>
    <t>其中：2018年到期债务余额</t>
  </si>
  <si>
    <t>其中：2018年到期债务金额</t>
  </si>
  <si>
    <t xml:space="preserve">注：2017年我区新增政府债务7.8亿元，置换债务16.53亿元，减少债务4.8亿元。 </t>
  </si>
  <si>
    <t>6.4</t>
  </si>
  <si>
    <t>2018年区级一般公共预算收支表</t>
  </si>
  <si>
    <t>2018年区级一般公共预算支出表</t>
  </si>
  <si>
    <t>2018年区级一般公共预算基本支出表</t>
  </si>
  <si>
    <t>2018年区级政府性基金预算收支表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</si>
</sst>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 "/>
    <numFmt numFmtId="178" formatCode="0_ "/>
    <numFmt numFmtId="179" formatCode="#,##0_);[Red]\(#,##0\)"/>
    <numFmt numFmtId="180" formatCode="0.0_);[Red]\(0.0\)"/>
    <numFmt numFmtId="181" formatCode="#,##0.0_ "/>
    <numFmt numFmtId="182" formatCode="_ * #,##0_ ;_ * \-#,##0_ ;_ * &quot;-&quot;??_ ;_ @_ "/>
    <numFmt numFmtId="183" formatCode=";;"/>
    <numFmt numFmtId="184" formatCode="#,###"/>
    <numFmt numFmtId="185" formatCode="#,##0_ "/>
    <numFmt numFmtId="186" formatCode="0.0%"/>
  </numFmts>
  <fonts count="9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4"/>
      <name val="黑体"/>
      <family val="3"/>
    </font>
    <font>
      <sz val="12"/>
      <name val="宋体"/>
      <family val="0"/>
    </font>
    <font>
      <sz val="12"/>
      <name val="黑体"/>
      <family val="3"/>
    </font>
    <font>
      <sz val="12"/>
      <name val="仿宋_GB2312"/>
      <family val="3"/>
    </font>
    <font>
      <sz val="11"/>
      <name val="宋体"/>
      <family val="0"/>
    </font>
    <font>
      <b/>
      <sz val="12"/>
      <name val="仿宋_GB2312"/>
      <family val="3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方正黑体_GBK"/>
      <family val="4"/>
    </font>
    <font>
      <sz val="12"/>
      <color indexed="8"/>
      <name val="宋体"/>
      <family val="0"/>
    </font>
    <font>
      <b/>
      <sz val="20"/>
      <color indexed="8"/>
      <name val="方正小标宋_GBK"/>
      <family val="4"/>
    </font>
    <font>
      <sz val="18"/>
      <color indexed="8"/>
      <name val="方正黑体_GBK"/>
      <family val="4"/>
    </font>
    <font>
      <b/>
      <sz val="11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黑体"/>
      <family val="3"/>
    </font>
    <font>
      <sz val="10"/>
      <color indexed="8"/>
      <name val="方正楷体_GBK"/>
      <family val="4"/>
    </font>
    <font>
      <b/>
      <sz val="10"/>
      <name val="方正楷体_GBK"/>
      <family val="4"/>
    </font>
    <font>
      <b/>
      <sz val="10"/>
      <color indexed="8"/>
      <name val="方正楷体_GBK"/>
      <family val="4"/>
    </font>
    <font>
      <b/>
      <sz val="10"/>
      <color indexed="8"/>
      <name val="宋体"/>
      <family val="0"/>
    </font>
    <font>
      <sz val="10"/>
      <name val="方正楷体_GBK"/>
      <family val="4"/>
    </font>
    <font>
      <sz val="11"/>
      <name val="仿宋_GB2312"/>
      <family val="3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0"/>
      <name val="宋体"/>
      <family val="0"/>
    </font>
    <font>
      <sz val="11"/>
      <name val="黑体"/>
      <family val="3"/>
    </font>
    <font>
      <sz val="10.5"/>
      <color indexed="8"/>
      <name val="Calibri"/>
      <family val="2"/>
    </font>
    <font>
      <sz val="15"/>
      <color indexed="8"/>
      <name val="方正黑体简体"/>
      <family val="4"/>
    </font>
    <font>
      <sz val="14"/>
      <color indexed="8"/>
      <name val="方正黑体_GBK"/>
      <family val="4"/>
    </font>
    <font>
      <sz val="18"/>
      <color indexed="8"/>
      <name val="方正小标宋_GBK"/>
      <family val="4"/>
    </font>
    <font>
      <sz val="12"/>
      <color indexed="8"/>
      <name val="方正楷体_GBK"/>
      <family val="4"/>
    </font>
    <font>
      <sz val="8"/>
      <color indexed="8"/>
      <name val="方正黑体_GBK"/>
      <family val="4"/>
    </font>
    <font>
      <b/>
      <sz val="10"/>
      <color indexed="8"/>
      <name val="方正仿宋_GBK"/>
      <family val="4"/>
    </font>
    <font>
      <sz val="10.5"/>
      <color indexed="8"/>
      <name val="宋体"/>
      <family val="0"/>
    </font>
    <font>
      <sz val="12"/>
      <color indexed="8"/>
      <name val="黑体"/>
      <family val="3"/>
    </font>
    <font>
      <sz val="11"/>
      <color indexed="8"/>
      <name val="黑体"/>
      <family val="3"/>
    </font>
    <font>
      <sz val="14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1"/>
      <color indexed="10"/>
      <name val="Calibri"/>
      <family val="0"/>
    </font>
    <font>
      <sz val="12"/>
      <color indexed="8"/>
      <name val="Calibri"/>
      <family val="0"/>
    </font>
    <font>
      <sz val="10"/>
      <color theme="1"/>
      <name val="Calibri"/>
      <family val="0"/>
    </font>
    <font>
      <sz val="12"/>
      <name val="Calibri"/>
      <family val="0"/>
    </font>
    <font>
      <b/>
      <sz val="11"/>
      <color indexed="8"/>
      <name val="Calibri"/>
      <family val="0"/>
    </font>
    <font>
      <sz val="11"/>
      <color theme="1"/>
      <name val="宋体"/>
      <family val="0"/>
    </font>
    <font>
      <sz val="12"/>
      <color theme="1"/>
      <name val="黑体"/>
      <family val="3"/>
    </font>
    <font>
      <sz val="11"/>
      <color theme="1"/>
      <name val="黑体"/>
      <family val="3"/>
    </font>
    <font>
      <b/>
      <sz val="12"/>
      <name val="Calibri"/>
      <family val="0"/>
    </font>
    <font>
      <sz val="10.5"/>
      <color theme="1"/>
      <name val="Calibri"/>
      <family val="2"/>
    </font>
    <font>
      <sz val="8"/>
      <color theme="1"/>
      <name val="方正黑体_GBK"/>
      <family val="4"/>
    </font>
    <font>
      <b/>
      <sz val="10"/>
      <color rgb="FF000000"/>
      <name val="方正仿宋_GBK"/>
      <family val="4"/>
    </font>
    <font>
      <b/>
      <sz val="10"/>
      <color theme="1"/>
      <name val="方正仿宋_GBK"/>
      <family val="4"/>
    </font>
    <font>
      <sz val="15"/>
      <color rgb="FF000000"/>
      <name val="方正黑体简体"/>
      <family val="4"/>
    </font>
    <font>
      <b/>
      <sz val="10"/>
      <name val="Calibri"/>
      <family val="0"/>
    </font>
    <font>
      <sz val="10.5"/>
      <color rgb="FF000000"/>
      <name val="宋体"/>
      <family val="0"/>
    </font>
    <font>
      <sz val="12"/>
      <color theme="1"/>
      <name val="方正黑体_GBK"/>
      <family val="4"/>
    </font>
    <font>
      <sz val="14"/>
      <color rgb="FF000000"/>
      <name val="方正黑体_GBK"/>
      <family val="4"/>
    </font>
    <font>
      <sz val="18"/>
      <color theme="1"/>
      <name val="方正小标宋_GBK"/>
      <family val="4"/>
    </font>
    <font>
      <sz val="12"/>
      <color theme="1"/>
      <name val="方正楷体_GBK"/>
      <family val="4"/>
    </font>
    <font>
      <sz val="14"/>
      <color theme="1"/>
      <name val="方正黑体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 style="thin"/>
      <top style="thin"/>
      <bottom style="thin"/>
    </border>
    <border>
      <left style="thin">
        <color indexed="62"/>
      </left>
      <right style="thin">
        <color indexed="62"/>
      </right>
      <top style="thin">
        <color indexed="62"/>
      </top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</borders>
  <cellStyleXfs count="11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" applyNumberFormat="0" applyFill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22" borderId="5" applyNumberFormat="0" applyAlignment="0" applyProtection="0"/>
    <xf numFmtId="0" fontId="68" fillId="23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72" fillId="30" borderId="0" applyNumberFormat="0" applyBorder="0" applyAlignment="0" applyProtection="0"/>
    <xf numFmtId="0" fontId="73" fillId="22" borderId="8" applyNumberFormat="0" applyAlignment="0" applyProtection="0"/>
    <xf numFmtId="0" fontId="74" fillId="31" borderId="5" applyNumberFormat="0" applyAlignment="0" applyProtection="0"/>
    <xf numFmtId="0" fontId="3" fillId="0" borderId="0">
      <alignment/>
      <protection/>
    </xf>
    <xf numFmtId="0" fontId="0" fillId="32" borderId="9" applyNumberFormat="0" applyFont="0" applyAlignment="0" applyProtection="0"/>
  </cellStyleXfs>
  <cellXfs count="316">
    <xf numFmtId="0" fontId="0" fillId="0" borderId="0" xfId="0" applyFont="1" applyAlignment="1">
      <alignment vertical="center"/>
    </xf>
    <xf numFmtId="0" fontId="4" fillId="0" borderId="10" xfId="44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horizontal="center" vertical="center"/>
      <protection/>
    </xf>
    <xf numFmtId="0" fontId="13" fillId="0" borderId="10" xfId="0" applyFont="1" applyBorder="1" applyAlignment="1">
      <alignment horizontal="left" vertical="center"/>
    </xf>
    <xf numFmtId="0" fontId="0" fillId="0" borderId="0" xfId="47" applyAlignment="1">
      <alignment/>
      <protection/>
    </xf>
    <xf numFmtId="176" fontId="4" fillId="0" borderId="10" xfId="59" applyNumberFormat="1" applyFont="1" applyFill="1" applyBorder="1" applyAlignment="1">
      <alignment horizontal="center" vertical="center"/>
      <protection/>
    </xf>
    <xf numFmtId="0" fontId="4" fillId="0" borderId="10" xfId="59" applyFont="1" applyFill="1" applyBorder="1" applyAlignment="1">
      <alignment horizontal="center" vertical="center"/>
      <protection/>
    </xf>
    <xf numFmtId="0" fontId="7" fillId="0" borderId="0" xfId="47" applyFont="1" applyAlignment="1">
      <alignment/>
      <protection/>
    </xf>
    <xf numFmtId="176" fontId="4" fillId="0" borderId="10" xfId="59" applyNumberFormat="1" applyFont="1" applyFill="1" applyBorder="1" applyAlignment="1">
      <alignment horizontal="right" vertical="center"/>
      <protection/>
    </xf>
    <xf numFmtId="0" fontId="7" fillId="0" borderId="10" xfId="47" applyFont="1" applyBorder="1" applyAlignment="1">
      <alignment/>
      <protection/>
    </xf>
    <xf numFmtId="0" fontId="4" fillId="0" borderId="10" xfId="47" applyFont="1" applyFill="1" applyBorder="1" applyAlignment="1">
      <alignment vertical="center"/>
      <protection/>
    </xf>
    <xf numFmtId="179" fontId="4" fillId="0" borderId="10" xfId="47" applyNumberFormat="1" applyFont="1" applyFill="1" applyBorder="1" applyAlignment="1">
      <alignment vertical="center"/>
      <protection/>
    </xf>
    <xf numFmtId="0" fontId="11" fillId="0" borderId="10" xfId="47" applyFont="1" applyBorder="1">
      <alignment vertical="center"/>
      <protection/>
    </xf>
    <xf numFmtId="181" fontId="5" fillId="0" borderId="10" xfId="99" applyNumberFormat="1" applyFont="1" applyBorder="1" applyAlignment="1">
      <alignment horizontal="right" vertical="center"/>
    </xf>
    <xf numFmtId="176" fontId="7" fillId="0" borderId="10" xfId="99" applyNumberFormat="1" applyFont="1" applyBorder="1" applyAlignment="1">
      <alignment horizontal="right" vertical="center"/>
    </xf>
    <xf numFmtId="176" fontId="7" fillId="0" borderId="10" xfId="99" applyNumberFormat="1" applyFont="1" applyBorder="1" applyAlignment="1">
      <alignment horizontal="center" vertical="center"/>
    </xf>
    <xf numFmtId="0" fontId="0" fillId="0" borderId="10" xfId="47" applyBorder="1">
      <alignment vertical="center"/>
      <protection/>
    </xf>
    <xf numFmtId="0" fontId="0" fillId="0" borderId="10" xfId="47" applyBorder="1" applyAlignment="1">
      <alignment vertical="center"/>
      <protection/>
    </xf>
    <xf numFmtId="0" fontId="0" fillId="0" borderId="11" xfId="47" applyBorder="1" applyAlignment="1">
      <alignment/>
      <protection/>
    </xf>
    <xf numFmtId="176" fontId="0" fillId="0" borderId="11" xfId="47" applyNumberFormat="1" applyBorder="1" applyAlignment="1">
      <alignment horizontal="center" vertical="center"/>
      <protection/>
    </xf>
    <xf numFmtId="0" fontId="0" fillId="0" borderId="10" xfId="47" applyBorder="1" applyAlignment="1">
      <alignment/>
      <protection/>
    </xf>
    <xf numFmtId="176" fontId="0" fillId="0" borderId="10" xfId="47" applyNumberFormat="1" applyBorder="1" applyAlignment="1">
      <alignment horizontal="center" vertical="center"/>
      <protection/>
    </xf>
    <xf numFmtId="0" fontId="7" fillId="0" borderId="10" xfId="47" applyFont="1" applyBorder="1" applyAlignment="1">
      <alignment horizontal="center" vertical="center"/>
      <protection/>
    </xf>
    <xf numFmtId="0" fontId="7" fillId="0" borderId="0" xfId="47" applyFont="1" applyAlignment="1">
      <alignment horizontal="center" vertical="center"/>
      <protection/>
    </xf>
    <xf numFmtId="176" fontId="7" fillId="0" borderId="12" xfId="99" applyNumberFormat="1" applyFont="1" applyBorder="1" applyAlignment="1">
      <alignment horizontal="right" vertical="center"/>
    </xf>
    <xf numFmtId="176" fontId="0" fillId="0" borderId="0" xfId="47" applyNumberFormat="1" applyAlignment="1">
      <alignment horizontal="center" vertical="center"/>
      <protection/>
    </xf>
    <xf numFmtId="179" fontId="0" fillId="0" borderId="0" xfId="47" applyNumberFormat="1" applyAlignment="1">
      <alignment/>
      <protection/>
    </xf>
    <xf numFmtId="176" fontId="0" fillId="0" borderId="0" xfId="47" applyNumberFormat="1" applyAlignment="1">
      <alignment/>
      <protection/>
    </xf>
    <xf numFmtId="177" fontId="14" fillId="0" borderId="10" xfId="47" applyNumberFormat="1" applyFont="1" applyFill="1" applyBorder="1" applyAlignment="1">
      <alignment horizontal="right" vertical="center"/>
      <protection/>
    </xf>
    <xf numFmtId="0" fontId="0" fillId="0" borderId="0" xfId="44" applyFill="1">
      <alignment vertical="center"/>
      <protection/>
    </xf>
    <xf numFmtId="0" fontId="4" fillId="0" borderId="10" xfId="59" applyFont="1" applyFill="1" applyBorder="1" applyAlignment="1">
      <alignment horizontal="left" vertical="center"/>
      <protection/>
    </xf>
    <xf numFmtId="0" fontId="7" fillId="0" borderId="10" xfId="47" applyFont="1" applyBorder="1" applyAlignment="1">
      <alignment horizontal="right"/>
      <protection/>
    </xf>
    <xf numFmtId="179" fontId="0" fillId="0" borderId="0" xfId="47" applyNumberFormat="1" applyFill="1" applyAlignment="1">
      <alignment/>
      <protection/>
    </xf>
    <xf numFmtId="0" fontId="0" fillId="0" borderId="0" xfId="44" applyFill="1" applyBorder="1" applyAlignment="1">
      <alignment horizontal="center" vertical="center"/>
      <protection/>
    </xf>
    <xf numFmtId="182" fontId="4" fillId="0" borderId="10" xfId="81" applyNumberFormat="1" applyFont="1" applyFill="1" applyBorder="1" applyAlignment="1">
      <alignment horizontal="center" vertical="center"/>
    </xf>
    <xf numFmtId="0" fontId="16" fillId="0" borderId="0" xfId="44" applyFont="1" applyFill="1" applyAlignment="1">
      <alignment horizontal="center" vertical="center"/>
      <protection/>
    </xf>
    <xf numFmtId="0" fontId="6" fillId="0" borderId="10" xfId="44" applyFont="1" applyFill="1" applyBorder="1" applyAlignment="1">
      <alignment horizontal="center" vertical="center" wrapText="1"/>
      <protection/>
    </xf>
    <xf numFmtId="176" fontId="6" fillId="0" borderId="10" xfId="7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70" applyFont="1" applyFill="1" applyBorder="1" applyAlignment="1" applyProtection="1">
      <alignment horizontal="center" vertical="center" wrapText="1"/>
      <protection locked="0"/>
    </xf>
    <xf numFmtId="182" fontId="0" fillId="0" borderId="0" xfId="44" applyNumberFormat="1" applyFill="1">
      <alignment vertical="center"/>
      <protection/>
    </xf>
    <xf numFmtId="0" fontId="15" fillId="0" borderId="0" xfId="0" applyFont="1" applyFill="1" applyAlignment="1">
      <alignment/>
    </xf>
    <xf numFmtId="0" fontId="0" fillId="0" borderId="0" xfId="44">
      <alignment vertical="center"/>
      <protection/>
    </xf>
    <xf numFmtId="9" fontId="0" fillId="0" borderId="0" xfId="44" applyNumberFormat="1">
      <alignment vertical="center"/>
      <protection/>
    </xf>
    <xf numFmtId="0" fontId="19" fillId="0" borderId="0" xfId="44" applyFont="1" applyAlignment="1">
      <alignment horizontal="center" vertical="center"/>
      <protection/>
    </xf>
    <xf numFmtId="176" fontId="0" fillId="0" borderId="0" xfId="44" applyNumberFormat="1">
      <alignment vertical="center"/>
      <protection/>
    </xf>
    <xf numFmtId="0" fontId="3" fillId="0" borderId="0" xfId="70" applyFill="1" applyAlignment="1" applyProtection="1">
      <alignment vertical="center"/>
      <protection locked="0"/>
    </xf>
    <xf numFmtId="0" fontId="10" fillId="0" borderId="0" xfId="44" applyFont="1" applyAlignment="1">
      <alignment horizontal="center" vertical="center"/>
      <protection/>
    </xf>
    <xf numFmtId="0" fontId="3" fillId="0" borderId="0" xfId="70" applyFont="1" applyFill="1" applyAlignment="1" applyProtection="1">
      <alignment vertical="center" wrapText="1"/>
      <protection locked="0"/>
    </xf>
    <xf numFmtId="0" fontId="17" fillId="0" borderId="0" xfId="44" applyFont="1" applyBorder="1" applyAlignment="1">
      <alignment horizontal="right" vertical="center"/>
      <protection/>
    </xf>
    <xf numFmtId="176" fontId="7" fillId="0" borderId="0" xfId="0" applyNumberFormat="1" applyFont="1" applyFill="1" applyAlignment="1">
      <alignment/>
    </xf>
    <xf numFmtId="179" fontId="7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6" fontId="10" fillId="0" borderId="0" xfId="44" applyNumberFormat="1" applyFont="1" applyAlignment="1">
      <alignment horizontal="center" vertical="center"/>
      <protection/>
    </xf>
    <xf numFmtId="179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vertical="center"/>
    </xf>
    <xf numFmtId="176" fontId="0" fillId="0" borderId="0" xfId="45" applyNumberFormat="1" applyAlignment="1">
      <alignment horizontal="center" vertical="center"/>
      <protection/>
    </xf>
    <xf numFmtId="179" fontId="0" fillId="0" borderId="0" xfId="45" applyNumberFormat="1" applyAlignment="1">
      <alignment/>
      <protection/>
    </xf>
    <xf numFmtId="176" fontId="0" fillId="0" borderId="0" xfId="45" applyNumberFormat="1" applyAlignment="1">
      <alignment/>
      <protection/>
    </xf>
    <xf numFmtId="0" fontId="0" fillId="0" borderId="0" xfId="45" applyAlignment="1">
      <alignment/>
      <protection/>
    </xf>
    <xf numFmtId="0" fontId="7" fillId="0" borderId="0" xfId="45" applyFont="1" applyAlignment="1">
      <alignment/>
      <protection/>
    </xf>
    <xf numFmtId="0" fontId="0" fillId="0" borderId="0" xfId="45" applyAlignment="1">
      <alignment horizontal="center"/>
      <protection/>
    </xf>
    <xf numFmtId="0" fontId="10" fillId="0" borderId="0" xfId="47" applyFont="1" applyAlignment="1">
      <alignment horizontal="center" vertical="center"/>
      <protection/>
    </xf>
    <xf numFmtId="0" fontId="23" fillId="0" borderId="10" xfId="44" applyFont="1" applyFill="1" applyBorder="1" applyAlignment="1">
      <alignment horizontal="center" vertical="center" wrapText="1"/>
      <protection/>
    </xf>
    <xf numFmtId="180" fontId="23" fillId="0" borderId="10" xfId="70" applyNumberFormat="1" applyFont="1" applyFill="1" applyBorder="1" applyAlignment="1" applyProtection="1">
      <alignment horizontal="center" vertical="center" wrapText="1"/>
      <protection locked="0"/>
    </xf>
    <xf numFmtId="0" fontId="23" fillId="0" borderId="11" xfId="70" applyFont="1" applyFill="1" applyBorder="1" applyAlignment="1" applyProtection="1">
      <alignment horizontal="center" vertical="center" wrapText="1"/>
      <protection locked="0"/>
    </xf>
    <xf numFmtId="0" fontId="23" fillId="0" borderId="10" xfId="69" applyFont="1" applyFill="1" applyBorder="1" applyAlignment="1" applyProtection="1">
      <alignment horizontal="left" vertical="center" wrapText="1"/>
      <protection locked="0"/>
    </xf>
    <xf numFmtId="177" fontId="27" fillId="0" borderId="10" xfId="44" applyNumberFormat="1" applyFont="1" applyFill="1" applyBorder="1" applyAlignment="1">
      <alignment vertical="center" wrapText="1"/>
      <protection/>
    </xf>
    <xf numFmtId="0" fontId="11" fillId="0" borderId="10" xfId="44" applyFont="1" applyFill="1" applyBorder="1" applyAlignment="1">
      <alignment vertical="center" wrapText="1"/>
      <protection/>
    </xf>
    <xf numFmtId="177" fontId="11" fillId="0" borderId="10" xfId="44" applyNumberFormat="1" applyFont="1" applyFill="1" applyBorder="1" applyAlignment="1">
      <alignment horizontal="right" vertical="center" wrapText="1"/>
      <protection/>
    </xf>
    <xf numFmtId="177" fontId="11" fillId="0" borderId="10" xfId="44" applyNumberFormat="1" applyFont="1" applyFill="1" applyBorder="1" applyAlignment="1">
      <alignment vertical="center" wrapText="1"/>
      <protection/>
    </xf>
    <xf numFmtId="178" fontId="11" fillId="0" borderId="13" xfId="44" applyNumberFormat="1" applyFont="1" applyFill="1" applyBorder="1" applyAlignment="1">
      <alignment vertical="center" wrapText="1"/>
      <protection/>
    </xf>
    <xf numFmtId="177" fontId="11" fillId="0" borderId="13" xfId="44" applyNumberFormat="1" applyFont="1" applyFill="1" applyBorder="1" applyAlignment="1">
      <alignment vertical="center" wrapText="1"/>
      <protection/>
    </xf>
    <xf numFmtId="178" fontId="27" fillId="0" borderId="10" xfId="44" applyNumberFormat="1" applyFont="1" applyFill="1" applyBorder="1" applyAlignment="1">
      <alignment vertical="center" wrapText="1"/>
      <protection/>
    </xf>
    <xf numFmtId="0" fontId="11" fillId="0" borderId="10" xfId="44" applyFont="1" applyFill="1" applyBorder="1" applyAlignment="1">
      <alignment horizontal="center" vertical="center" wrapText="1"/>
      <protection/>
    </xf>
    <xf numFmtId="0" fontId="11" fillId="0" borderId="10" xfId="48" applyFont="1" applyFill="1" applyBorder="1" applyAlignment="1">
      <alignment vertical="center" wrapText="1"/>
      <protection/>
    </xf>
    <xf numFmtId="178" fontId="11" fillId="0" borderId="10" xfId="44" applyNumberFormat="1" applyFont="1" applyFill="1" applyBorder="1" applyAlignment="1">
      <alignment horizontal="right" vertical="center" wrapText="1"/>
      <protection/>
    </xf>
    <xf numFmtId="0" fontId="11" fillId="0" borderId="11" xfId="48" applyFont="1" applyFill="1" applyBorder="1" applyAlignment="1">
      <alignment vertical="center" wrapText="1"/>
      <protection/>
    </xf>
    <xf numFmtId="178" fontId="11" fillId="0" borderId="11" xfId="44" applyNumberFormat="1" applyFont="1" applyFill="1" applyBorder="1" applyAlignment="1">
      <alignment horizontal="right" vertical="center" wrapText="1"/>
      <protection/>
    </xf>
    <xf numFmtId="0" fontId="11" fillId="0" borderId="11" xfId="44" applyFont="1" applyFill="1" applyBorder="1" applyAlignment="1">
      <alignment vertical="center" wrapText="1"/>
      <protection/>
    </xf>
    <xf numFmtId="0" fontId="11" fillId="0" borderId="10" xfId="48" applyFont="1" applyFill="1" applyBorder="1">
      <alignment vertical="center"/>
      <protection/>
    </xf>
    <xf numFmtId="0" fontId="29" fillId="0" borderId="0" xfId="0" applyFont="1" applyFill="1" applyAlignment="1">
      <alignment vertical="center"/>
    </xf>
    <xf numFmtId="176" fontId="29" fillId="0" borderId="0" xfId="0" applyNumberFormat="1" applyFont="1" applyFill="1" applyAlignment="1">
      <alignment/>
    </xf>
    <xf numFmtId="0" fontId="11" fillId="0" borderId="10" xfId="47" applyFont="1" applyBorder="1" applyAlignment="1">
      <alignment vertical="center" wrapText="1"/>
      <protection/>
    </xf>
    <xf numFmtId="0" fontId="15" fillId="0" borderId="0" xfId="0" applyFont="1" applyFill="1" applyAlignment="1">
      <alignment vertical="top"/>
    </xf>
    <xf numFmtId="0" fontId="0" fillId="0" borderId="0" xfId="47" applyAlignment="1">
      <alignment horizontal="center" vertical="center"/>
      <protection/>
    </xf>
    <xf numFmtId="0" fontId="75" fillId="0" borderId="0" xfId="44" applyFont="1" applyAlignment="1">
      <alignment horizontal="center" vertical="center"/>
      <protection/>
    </xf>
    <xf numFmtId="9" fontId="75" fillId="0" borderId="0" xfId="44" applyNumberFormat="1" applyFont="1" applyAlignment="1">
      <alignment horizontal="center" vertical="center"/>
      <protection/>
    </xf>
    <xf numFmtId="0" fontId="75" fillId="0" borderId="0" xfId="44" applyFont="1" applyFill="1" applyBorder="1">
      <alignment vertical="center"/>
      <protection/>
    </xf>
    <xf numFmtId="9" fontId="76" fillId="0" borderId="10" xfId="70" applyNumberFormat="1" applyFont="1" applyFill="1" applyBorder="1" applyAlignment="1" applyProtection="1">
      <alignment horizontal="center" vertical="center" wrapText="1"/>
      <protection locked="0"/>
    </xf>
    <xf numFmtId="0" fontId="76" fillId="0" borderId="10" xfId="70" applyFont="1" applyFill="1" applyBorder="1" applyAlignment="1" applyProtection="1">
      <alignment horizontal="center" vertical="center" wrapText="1"/>
      <protection locked="0"/>
    </xf>
    <xf numFmtId="0" fontId="77" fillId="0" borderId="10" xfId="44" applyFont="1" applyFill="1" applyBorder="1" applyAlignment="1">
      <alignment horizontal="center" vertical="center"/>
      <protection/>
    </xf>
    <xf numFmtId="0" fontId="77" fillId="0" borderId="10" xfId="69" applyFont="1" applyFill="1" applyBorder="1" applyAlignment="1" applyProtection="1">
      <alignment horizontal="left" vertical="center" wrapText="1"/>
      <protection locked="0"/>
    </xf>
    <xf numFmtId="177" fontId="75" fillId="0" borderId="0" xfId="44" applyNumberFormat="1" applyFont="1">
      <alignment vertical="center"/>
      <protection/>
    </xf>
    <xf numFmtId="0" fontId="75" fillId="0" borderId="10" xfId="44" applyFont="1" applyBorder="1">
      <alignment vertical="center"/>
      <protection/>
    </xf>
    <xf numFmtId="177" fontId="75" fillId="0" borderId="10" xfId="44" applyNumberFormat="1" applyFont="1" applyBorder="1" applyAlignment="1">
      <alignment horizontal="right" vertical="center"/>
      <protection/>
    </xf>
    <xf numFmtId="9" fontId="75" fillId="0" borderId="10" xfId="44" applyNumberFormat="1" applyFont="1" applyFill="1" applyBorder="1">
      <alignment vertical="center"/>
      <protection/>
    </xf>
    <xf numFmtId="9" fontId="75" fillId="0" borderId="10" xfId="44" applyNumberFormat="1" applyFont="1" applyBorder="1" applyAlignment="1">
      <alignment horizontal="right" vertical="center"/>
      <protection/>
    </xf>
    <xf numFmtId="0" fontId="75" fillId="0" borderId="11" xfId="44" applyFont="1" applyBorder="1">
      <alignment vertical="center"/>
      <protection/>
    </xf>
    <xf numFmtId="9" fontId="75" fillId="0" borderId="11" xfId="44" applyNumberFormat="1" applyFont="1" applyBorder="1" applyAlignment="1">
      <alignment horizontal="right" vertical="center"/>
      <protection/>
    </xf>
    <xf numFmtId="9" fontId="75" fillId="0" borderId="10" xfId="44" applyNumberFormat="1" applyFont="1" applyFill="1" applyBorder="1" applyAlignment="1">
      <alignment horizontal="right" vertical="center"/>
      <protection/>
    </xf>
    <xf numFmtId="9" fontId="78" fillId="0" borderId="10" xfId="44" applyNumberFormat="1" applyFont="1" applyFill="1" applyBorder="1">
      <alignment vertical="center"/>
      <protection/>
    </xf>
    <xf numFmtId="9" fontId="75" fillId="0" borderId="10" xfId="44" applyNumberFormat="1" applyFont="1" applyBorder="1" applyAlignment="1">
      <alignment horizontal="center" vertical="center"/>
      <protection/>
    </xf>
    <xf numFmtId="0" fontId="75" fillId="0" borderId="10" xfId="44" applyFont="1" applyFill="1" applyBorder="1" applyAlignment="1">
      <alignment horizontal="center" vertical="center"/>
      <protection/>
    </xf>
    <xf numFmtId="9" fontId="75" fillId="0" borderId="10" xfId="44" applyNumberFormat="1" applyFont="1" applyBorder="1">
      <alignment vertical="center"/>
      <protection/>
    </xf>
    <xf numFmtId="0" fontId="75" fillId="0" borderId="10" xfId="44" applyFont="1" applyFill="1" applyBorder="1">
      <alignment vertical="center"/>
      <protection/>
    </xf>
    <xf numFmtId="183" fontId="0" fillId="0" borderId="10" xfId="0" applyNumberFormat="1" applyFont="1" applyFill="1" applyBorder="1" applyAlignment="1" applyProtection="1">
      <alignment vertical="center"/>
      <protection/>
    </xf>
    <xf numFmtId="0" fontId="79" fillId="0" borderId="0" xfId="44" applyFont="1" applyBorder="1" applyAlignment="1">
      <alignment horizontal="right" vertical="center"/>
      <protection/>
    </xf>
    <xf numFmtId="0" fontId="76" fillId="0" borderId="10" xfId="0" applyFont="1" applyFill="1" applyBorder="1" applyAlignment="1">
      <alignment horizontal="left" vertical="center" wrapText="1"/>
    </xf>
    <xf numFmtId="179" fontId="76" fillId="0" borderId="10" xfId="0" applyNumberFormat="1" applyFont="1" applyBorder="1" applyAlignment="1">
      <alignment vertical="center" wrapText="1"/>
    </xf>
    <xf numFmtId="1" fontId="76" fillId="0" borderId="10" xfId="61" applyNumberFormat="1" applyFont="1" applyFill="1" applyBorder="1" applyAlignment="1" applyProtection="1">
      <alignment horizontal="left" vertical="center" wrapText="1"/>
      <protection locked="0"/>
    </xf>
    <xf numFmtId="49" fontId="7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76" fillId="0" borderId="10" xfId="0" applyFont="1" applyFill="1" applyBorder="1" applyAlignment="1">
      <alignment vertical="center" wrapText="1"/>
    </xf>
    <xf numFmtId="0" fontId="75" fillId="0" borderId="10" xfId="44" applyFont="1" applyBorder="1" applyAlignment="1">
      <alignment vertical="center" wrapText="1"/>
      <protection/>
    </xf>
    <xf numFmtId="0" fontId="75" fillId="0" borderId="10" xfId="44" applyFont="1" applyFill="1" applyBorder="1" applyAlignment="1">
      <alignment vertical="center" wrapText="1"/>
      <protection/>
    </xf>
    <xf numFmtId="0" fontId="0" fillId="0" borderId="0" xfId="0" applyNumberFormat="1" applyFont="1" applyFill="1" applyBorder="1" applyAlignment="1">
      <alignment/>
    </xf>
    <xf numFmtId="182" fontId="26" fillId="0" borderId="10" xfId="93" applyNumberFormat="1" applyFont="1" applyBorder="1" applyAlignment="1">
      <alignment horizontal="center" vertical="center" wrapText="1"/>
    </xf>
    <xf numFmtId="3" fontId="25" fillId="0" borderId="10" xfId="50" applyNumberFormat="1" applyFont="1" applyFill="1" applyBorder="1" applyAlignment="1" applyProtection="1">
      <alignment vertical="center" wrapText="1"/>
      <protection/>
    </xf>
    <xf numFmtId="177" fontId="28" fillId="0" borderId="10" xfId="50" applyNumberFormat="1" applyFont="1" applyFill="1" applyBorder="1" applyAlignment="1" applyProtection="1">
      <alignment vertical="center" wrapText="1"/>
      <protection/>
    </xf>
    <xf numFmtId="182" fontId="26" fillId="0" borderId="10" xfId="93" applyNumberFormat="1" applyFont="1" applyFill="1" applyBorder="1" applyAlignment="1">
      <alignment horizontal="center" vertical="center" wrapText="1"/>
    </xf>
    <xf numFmtId="3" fontId="28" fillId="0" borderId="10" xfId="50" applyNumberFormat="1" applyFont="1" applyFill="1" applyBorder="1" applyAlignment="1" applyProtection="1">
      <alignment vertical="center" wrapText="1"/>
      <protection/>
    </xf>
    <xf numFmtId="182" fontId="80" fillId="0" borderId="10" xfId="50" applyNumberFormat="1" applyFont="1" applyBorder="1" applyAlignment="1">
      <alignment vertical="center"/>
      <protection/>
    </xf>
    <xf numFmtId="0" fontId="13" fillId="0" borderId="10" xfId="50" applyFont="1" applyFill="1" applyBorder="1" applyAlignment="1">
      <alignment vertical="center" wrapText="1"/>
      <protection/>
    </xf>
    <xf numFmtId="182" fontId="24" fillId="0" borderId="10" xfId="93" applyNumberFormat="1" applyFont="1" applyBorder="1" applyAlignment="1">
      <alignment horizontal="center" vertical="center" wrapText="1"/>
    </xf>
    <xf numFmtId="177" fontId="28" fillId="0" borderId="13" xfId="50" applyNumberFormat="1" applyFont="1" applyFill="1" applyBorder="1" applyAlignment="1" applyProtection="1">
      <alignment vertical="center" wrapText="1"/>
      <protection/>
    </xf>
    <xf numFmtId="0" fontId="11" fillId="0" borderId="0" xfId="48" applyFont="1" applyFill="1" applyBorder="1">
      <alignment vertical="center"/>
      <protection/>
    </xf>
    <xf numFmtId="0" fontId="5" fillId="0" borderId="0" xfId="50" applyFont="1" applyFill="1" applyBorder="1" applyAlignment="1">
      <alignment vertical="center"/>
      <protection/>
    </xf>
    <xf numFmtId="0" fontId="5" fillId="0" borderId="0" xfId="50" applyFont="1" applyFill="1" applyAlignment="1">
      <alignment vertical="center"/>
      <protection/>
    </xf>
    <xf numFmtId="0" fontId="6" fillId="0" borderId="0" xfId="50" applyFont="1" applyFill="1" applyBorder="1" applyAlignment="1">
      <alignment vertical="center"/>
      <protection/>
    </xf>
    <xf numFmtId="0" fontId="6" fillId="0" borderId="0" xfId="50" applyFont="1" applyFill="1" applyAlignment="1">
      <alignment vertical="center"/>
      <protection/>
    </xf>
    <xf numFmtId="0" fontId="4" fillId="0" borderId="10" xfId="69" applyFont="1" applyFill="1" applyBorder="1" applyAlignment="1" applyProtection="1">
      <alignment horizontal="center" vertical="center" wrapText="1"/>
      <protection locked="0"/>
    </xf>
    <xf numFmtId="0" fontId="32" fillId="0" borderId="10" xfId="50" applyNumberFormat="1" applyFont="1" applyFill="1" applyBorder="1" applyAlignment="1" applyProtection="1">
      <alignment horizontal="left" vertical="center"/>
      <protection/>
    </xf>
    <xf numFmtId="0" fontId="13" fillId="0" borderId="10" xfId="50" applyNumberFormat="1" applyFont="1" applyFill="1" applyBorder="1" applyAlignment="1" applyProtection="1">
      <alignment horizontal="left" vertical="center"/>
      <protection/>
    </xf>
    <xf numFmtId="0" fontId="13" fillId="0" borderId="10" xfId="50" applyFont="1" applyFill="1" applyBorder="1" applyAlignment="1">
      <alignment vertical="center"/>
      <protection/>
    </xf>
    <xf numFmtId="182" fontId="5" fillId="0" borderId="0" xfId="93" applyNumberFormat="1" applyFont="1" applyFill="1" applyAlignment="1">
      <alignment vertical="center"/>
    </xf>
    <xf numFmtId="0" fontId="7" fillId="0" borderId="0" xfId="59" applyFont="1" applyFill="1">
      <alignment/>
      <protection/>
    </xf>
    <xf numFmtId="3" fontId="8" fillId="0" borderId="0" xfId="50" applyNumberFormat="1" applyFont="1" applyFill="1" applyBorder="1" applyAlignment="1" applyProtection="1">
      <alignment horizontal="right" vertical="center"/>
      <protection/>
    </xf>
    <xf numFmtId="182" fontId="7" fillId="0" borderId="0" xfId="93" applyNumberFormat="1" applyFont="1" applyFill="1" applyAlignment="1">
      <alignment/>
    </xf>
    <xf numFmtId="179" fontId="7" fillId="0" borderId="0" xfId="59" applyNumberFormat="1" applyFont="1" applyFill="1" applyAlignment="1">
      <alignment vertical="center"/>
      <protection/>
    </xf>
    <xf numFmtId="176" fontId="7" fillId="0" borderId="0" xfId="59" applyNumberFormat="1" applyFont="1" applyFill="1">
      <alignment/>
      <protection/>
    </xf>
    <xf numFmtId="0" fontId="7" fillId="0" borderId="0" xfId="59" applyFont="1" applyFill="1" applyAlignment="1">
      <alignment vertical="center"/>
      <protection/>
    </xf>
    <xf numFmtId="182" fontId="1" fillId="0" borderId="0" xfId="93" applyNumberFormat="1" applyFont="1" applyBorder="1" applyAlignment="1">
      <alignment horizontal="right" vertical="center"/>
    </xf>
    <xf numFmtId="182" fontId="4" fillId="0" borderId="10" xfId="93" applyNumberFormat="1" applyFont="1" applyFill="1" applyBorder="1" applyAlignment="1">
      <alignment horizontal="center" vertical="center"/>
    </xf>
    <xf numFmtId="182" fontId="15" fillId="0" borderId="10" xfId="93" applyNumberFormat="1" applyFont="1" applyFill="1" applyBorder="1" applyAlignment="1">
      <alignment vertical="center"/>
    </xf>
    <xf numFmtId="179" fontId="7" fillId="0" borderId="0" xfId="59" applyNumberFormat="1" applyFont="1" applyFill="1">
      <alignment/>
      <protection/>
    </xf>
    <xf numFmtId="182" fontId="7" fillId="0" borderId="0" xfId="93" applyNumberFormat="1" applyFont="1" applyFill="1" applyAlignment="1">
      <alignment vertical="center"/>
    </xf>
    <xf numFmtId="181" fontId="5" fillId="0" borderId="10" xfId="100" applyNumberFormat="1" applyFont="1" applyBorder="1" applyAlignment="1">
      <alignment horizontal="right" vertical="center"/>
    </xf>
    <xf numFmtId="176" fontId="7" fillId="0" borderId="10" xfId="100" applyNumberFormat="1" applyFont="1" applyBorder="1" applyAlignment="1">
      <alignment horizontal="right" vertical="center"/>
    </xf>
    <xf numFmtId="176" fontId="7" fillId="0" borderId="10" xfId="100" applyNumberFormat="1" applyFont="1" applyBorder="1" applyAlignment="1">
      <alignment horizontal="center" vertical="center"/>
    </xf>
    <xf numFmtId="176" fontId="7" fillId="0" borderId="12" xfId="100" applyNumberFormat="1" applyFont="1" applyBorder="1" applyAlignment="1">
      <alignment horizontal="right" vertical="center"/>
    </xf>
    <xf numFmtId="0" fontId="13" fillId="0" borderId="10" xfId="50" applyFont="1" applyBorder="1" applyAlignment="1">
      <alignment horizontal="left" vertical="center"/>
      <protection/>
    </xf>
    <xf numFmtId="176" fontId="81" fillId="0" borderId="0" xfId="0" applyNumberFormat="1" applyFont="1" applyFill="1" applyBorder="1" applyAlignment="1" applyProtection="1">
      <alignment horizontal="center" vertical="center"/>
      <protection locked="0"/>
    </xf>
    <xf numFmtId="176" fontId="4" fillId="0" borderId="10" xfId="56" applyNumberFormat="1" applyFont="1" applyFill="1" applyBorder="1" applyAlignment="1">
      <alignment horizontal="center" vertical="center"/>
      <protection/>
    </xf>
    <xf numFmtId="182" fontId="3" fillId="0" borderId="0" xfId="81" applyNumberFormat="1" applyFont="1" applyFill="1" applyAlignment="1" applyProtection="1">
      <alignment vertical="center"/>
      <protection locked="0"/>
    </xf>
    <xf numFmtId="182" fontId="10" fillId="0" borderId="0" xfId="81" applyNumberFormat="1" applyFont="1" applyAlignment="1">
      <alignment horizontal="center" vertical="center"/>
    </xf>
    <xf numFmtId="182" fontId="0" fillId="0" borderId="0" xfId="81" applyNumberFormat="1" applyFont="1" applyBorder="1" applyAlignment="1">
      <alignment horizontal="right" vertical="center"/>
    </xf>
    <xf numFmtId="182" fontId="20" fillId="0" borderId="10" xfId="81" applyNumberFormat="1" applyFont="1" applyFill="1" applyBorder="1" applyAlignment="1">
      <alignment horizontal="right" vertical="center" wrapText="1"/>
    </xf>
    <xf numFmtId="182" fontId="8" fillId="0" borderId="10" xfId="81" applyNumberFormat="1" applyFont="1" applyFill="1" applyBorder="1" applyAlignment="1" applyProtection="1">
      <alignment horizontal="right" vertical="center"/>
      <protection/>
    </xf>
    <xf numFmtId="176" fontId="75" fillId="0" borderId="0" xfId="44" applyNumberFormat="1" applyFont="1" applyAlignment="1">
      <alignment horizontal="center" vertical="center"/>
      <protection/>
    </xf>
    <xf numFmtId="0" fontId="13" fillId="0" borderId="14" xfId="0" applyNumberFormat="1" applyFont="1" applyFill="1" applyBorder="1" applyAlignment="1">
      <alignment horizontal="left" vertical="center" shrinkToFit="1"/>
    </xf>
    <xf numFmtId="176" fontId="10" fillId="0" borderId="0" xfId="44" applyNumberFormat="1" applyFont="1" applyFill="1" applyAlignment="1">
      <alignment horizontal="center" vertical="center"/>
      <protection/>
    </xf>
    <xf numFmtId="183" fontId="0" fillId="0" borderId="10" xfId="0" applyNumberFormat="1" applyFont="1" applyFill="1" applyBorder="1" applyAlignment="1" applyProtection="1">
      <alignment vertical="center"/>
      <protection/>
    </xf>
    <xf numFmtId="176" fontId="0" fillId="0" borderId="15" xfId="81" applyNumberFormat="1" applyFont="1" applyFill="1" applyBorder="1" applyAlignment="1">
      <alignment horizontal="right" vertical="center"/>
    </xf>
    <xf numFmtId="176" fontId="4" fillId="0" borderId="13" xfId="81" applyNumberFormat="1" applyFont="1" applyFill="1" applyBorder="1" applyAlignment="1">
      <alignment horizontal="center" vertical="center"/>
    </xf>
    <xf numFmtId="176" fontId="5" fillId="0" borderId="0" xfId="81" applyNumberFormat="1" applyFont="1" applyFill="1" applyAlignment="1">
      <alignment vertical="center"/>
    </xf>
    <xf numFmtId="184" fontId="8" fillId="0" borderId="14" xfId="0" applyNumberFormat="1" applyFont="1" applyFill="1" applyBorder="1" applyAlignment="1">
      <alignment vertical="center"/>
    </xf>
    <xf numFmtId="9" fontId="75" fillId="0" borderId="11" xfId="44" applyNumberFormat="1" applyFont="1" applyBorder="1">
      <alignment vertical="center"/>
      <protection/>
    </xf>
    <xf numFmtId="0" fontId="0" fillId="0" borderId="11" xfId="44" applyFont="1" applyBorder="1">
      <alignment vertical="center"/>
      <protection/>
    </xf>
    <xf numFmtId="0" fontId="0" fillId="0" borderId="11" xfId="44" applyFont="1" applyFill="1" applyBorder="1">
      <alignment vertical="center"/>
      <protection/>
    </xf>
    <xf numFmtId="0" fontId="1" fillId="0" borderId="10" xfId="44" applyFont="1" applyBorder="1" applyAlignment="1">
      <alignment horizontal="left" vertical="center" wrapText="1"/>
      <protection/>
    </xf>
    <xf numFmtId="0" fontId="0" fillId="0" borderId="10" xfId="44" applyBorder="1">
      <alignment vertical="center"/>
      <protection/>
    </xf>
    <xf numFmtId="0" fontId="0" fillId="0" borderId="10" xfId="44" applyFill="1" applyBorder="1">
      <alignment vertical="center"/>
      <protection/>
    </xf>
    <xf numFmtId="0" fontId="33" fillId="0" borderId="10" xfId="59" applyFont="1" applyFill="1" applyBorder="1" applyAlignment="1">
      <alignment horizontal="center" vertical="center"/>
      <protection/>
    </xf>
    <xf numFmtId="182" fontId="33" fillId="0" borderId="10" xfId="93" applyNumberFormat="1" applyFont="1" applyFill="1" applyBorder="1" applyAlignment="1">
      <alignment horizontal="center" vertical="center"/>
    </xf>
    <xf numFmtId="0" fontId="33" fillId="0" borderId="10" xfId="70" applyFont="1" applyFill="1" applyBorder="1" applyAlignment="1" applyProtection="1">
      <alignment horizontal="center" vertical="center" wrapText="1"/>
      <protection locked="0"/>
    </xf>
    <xf numFmtId="176" fontId="33" fillId="0" borderId="10" xfId="59" applyNumberFormat="1" applyFont="1" applyFill="1" applyBorder="1" applyAlignment="1">
      <alignment horizontal="center" vertical="center"/>
      <protection/>
    </xf>
    <xf numFmtId="0" fontId="33" fillId="0" borderId="10" xfId="59" applyNumberFormat="1" applyFont="1" applyFill="1" applyBorder="1" applyAlignment="1">
      <alignment horizontal="right" vertical="center"/>
      <protection/>
    </xf>
    <xf numFmtId="0" fontId="33" fillId="0" borderId="10" xfId="59" applyFont="1" applyFill="1" applyBorder="1" applyAlignment="1">
      <alignment horizontal="left" vertical="center"/>
      <protection/>
    </xf>
    <xf numFmtId="0" fontId="30" fillId="0" borderId="10" xfId="44" applyNumberFormat="1" applyFont="1" applyFill="1" applyBorder="1" applyAlignment="1">
      <alignment vertical="center"/>
      <protection/>
    </xf>
    <xf numFmtId="0" fontId="30" fillId="0" borderId="10" xfId="44" applyNumberFormat="1" applyFont="1" applyFill="1" applyBorder="1">
      <alignment vertical="center"/>
      <protection/>
    </xf>
    <xf numFmtId="0" fontId="1" fillId="0" borderId="10" xfId="44" applyFont="1" applyFill="1" applyBorder="1" applyAlignment="1">
      <alignment vertical="center"/>
      <protection/>
    </xf>
    <xf numFmtId="0" fontId="1" fillId="0" borderId="10" xfId="44" applyNumberFormat="1" applyFont="1" applyFill="1" applyBorder="1" applyAlignment="1">
      <alignment vertical="center"/>
      <protection/>
    </xf>
    <xf numFmtId="0" fontId="1" fillId="0" borderId="10" xfId="44" applyNumberFormat="1" applyFont="1" applyFill="1" applyBorder="1">
      <alignment vertical="center"/>
      <protection/>
    </xf>
    <xf numFmtId="0" fontId="8" fillId="0" borderId="10" xfId="50" applyFont="1" applyFill="1" applyBorder="1" applyAlignment="1">
      <alignment horizontal="left" vertical="center"/>
      <protection/>
    </xf>
    <xf numFmtId="0" fontId="1" fillId="0" borderId="10" xfId="44" applyNumberFormat="1" applyFont="1" applyFill="1" applyBorder="1" applyAlignment="1">
      <alignment horizontal="right" vertical="center"/>
      <protection/>
    </xf>
    <xf numFmtId="179" fontId="29" fillId="0" borderId="10" xfId="59" applyNumberFormat="1" applyFont="1" applyFill="1" applyBorder="1" applyAlignment="1">
      <alignment vertical="center"/>
      <protection/>
    </xf>
    <xf numFmtId="0" fontId="29" fillId="0" borderId="10" xfId="59" applyNumberFormat="1" applyFont="1" applyFill="1" applyBorder="1">
      <alignment/>
      <protection/>
    </xf>
    <xf numFmtId="0" fontId="29" fillId="0" borderId="10" xfId="59" applyNumberFormat="1" applyFont="1" applyFill="1" applyBorder="1" applyAlignment="1">
      <alignment vertical="center"/>
      <protection/>
    </xf>
    <xf numFmtId="3" fontId="8" fillId="0" borderId="10" xfId="50" applyNumberFormat="1" applyFont="1" applyFill="1" applyBorder="1" applyAlignment="1" applyProtection="1">
      <alignment vertical="center"/>
      <protection/>
    </xf>
    <xf numFmtId="0" fontId="1" fillId="0" borderId="10" xfId="48" applyFont="1" applyFill="1" applyBorder="1" applyAlignment="1">
      <alignment vertical="center"/>
      <protection/>
    </xf>
    <xf numFmtId="0" fontId="29" fillId="0" borderId="0" xfId="59" applyNumberFormat="1" applyFont="1" applyFill="1" applyAlignment="1">
      <alignment vertical="center"/>
      <protection/>
    </xf>
    <xf numFmtId="0" fontId="8" fillId="0" borderId="10" xfId="59" applyNumberFormat="1" applyFont="1" applyFill="1" applyBorder="1" applyAlignment="1">
      <alignment horizontal="right" vertical="center"/>
      <protection/>
    </xf>
    <xf numFmtId="176" fontId="29" fillId="0" borderId="10" xfId="59" applyNumberFormat="1" applyFont="1" applyFill="1" applyBorder="1">
      <alignment/>
      <protection/>
    </xf>
    <xf numFmtId="182" fontId="14" fillId="0" borderId="10" xfId="81" applyNumberFormat="1" applyFont="1" applyFill="1" applyBorder="1" applyAlignment="1">
      <alignment horizontal="right" vertical="center"/>
    </xf>
    <xf numFmtId="182" fontId="7" fillId="0" borderId="10" xfId="81" applyNumberFormat="1" applyFont="1" applyBorder="1" applyAlignment="1">
      <alignment horizontal="right" vertical="center"/>
    </xf>
    <xf numFmtId="182" fontId="7" fillId="0" borderId="10" xfId="81" applyNumberFormat="1" applyFont="1" applyBorder="1" applyAlignment="1">
      <alignment horizontal="center" vertical="center"/>
    </xf>
    <xf numFmtId="182" fontId="0" fillId="0" borderId="11" xfId="81" applyNumberFormat="1" applyFont="1" applyBorder="1" applyAlignment="1">
      <alignment horizontal="center" vertical="center"/>
    </xf>
    <xf numFmtId="182" fontId="0" fillId="0" borderId="10" xfId="81" applyNumberFormat="1" applyFont="1" applyBorder="1" applyAlignment="1">
      <alignment horizontal="center" vertical="center"/>
    </xf>
    <xf numFmtId="182" fontId="11" fillId="0" borderId="10" xfId="81" applyNumberFormat="1" applyFont="1" applyBorder="1" applyAlignment="1">
      <alignment vertical="center"/>
    </xf>
    <xf numFmtId="182" fontId="82" fillId="0" borderId="10" xfId="81" applyNumberFormat="1" applyFont="1" applyBorder="1" applyAlignment="1">
      <alignment horizontal="right" vertical="center"/>
    </xf>
    <xf numFmtId="182" fontId="75" fillId="0" borderId="10" xfId="81" applyNumberFormat="1" applyFont="1" applyBorder="1" applyAlignment="1">
      <alignment horizontal="right" vertical="center"/>
    </xf>
    <xf numFmtId="182" fontId="8" fillId="0" borderId="10" xfId="81" applyNumberFormat="1" applyFont="1" applyFill="1" applyBorder="1" applyAlignment="1">
      <alignment vertical="center"/>
    </xf>
    <xf numFmtId="182" fontId="76" fillId="0" borderId="16" xfId="81" applyNumberFormat="1" applyFont="1" applyFill="1" applyBorder="1" applyAlignment="1">
      <alignment horizontal="right" vertical="center"/>
    </xf>
    <xf numFmtId="182" fontId="76" fillId="0" borderId="10" xfId="81" applyNumberFormat="1" applyFont="1" applyFill="1" applyBorder="1" applyAlignment="1">
      <alignment horizontal="right" vertical="center"/>
    </xf>
    <xf numFmtId="182" fontId="75" fillId="0" borderId="10" xfId="81" applyNumberFormat="1" applyFont="1" applyBorder="1" applyAlignment="1">
      <alignment vertical="center"/>
    </xf>
    <xf numFmtId="182" fontId="0" fillId="0" borderId="11" xfId="81" applyNumberFormat="1" applyFont="1" applyBorder="1" applyAlignment="1">
      <alignment vertical="center"/>
    </xf>
    <xf numFmtId="182" fontId="1" fillId="0" borderId="10" xfId="81" applyNumberFormat="1" applyFont="1" applyBorder="1" applyAlignment="1">
      <alignment horizontal="left" vertical="center" wrapText="1"/>
    </xf>
    <xf numFmtId="182" fontId="0" fillId="0" borderId="10" xfId="81" applyNumberFormat="1" applyFont="1" applyBorder="1" applyAlignment="1">
      <alignment vertical="center"/>
    </xf>
    <xf numFmtId="182" fontId="14" fillId="0" borderId="10" xfId="81" applyNumberFormat="1" applyFont="1" applyFill="1" applyBorder="1" applyAlignment="1" applyProtection="1">
      <alignment horizontal="right" vertical="center"/>
      <protection/>
    </xf>
    <xf numFmtId="182" fontId="5" fillId="0" borderId="10" xfId="81" applyNumberFormat="1" applyFont="1" applyFill="1" applyBorder="1" applyAlignment="1">
      <alignment vertical="center"/>
    </xf>
    <xf numFmtId="182" fontId="5" fillId="0" borderId="10" xfId="81" applyNumberFormat="1" applyFont="1" applyBorder="1" applyAlignment="1">
      <alignment vertical="center"/>
    </xf>
    <xf numFmtId="182" fontId="81" fillId="0" borderId="10" xfId="81" applyNumberFormat="1" applyFont="1" applyFill="1" applyBorder="1" applyAlignment="1">
      <alignment horizontal="right" vertical="center"/>
    </xf>
    <xf numFmtId="182" fontId="77" fillId="0" borderId="10" xfId="81" applyNumberFormat="1" applyFont="1" applyFill="1" applyBorder="1" applyAlignment="1">
      <alignment vertical="center" wrapText="1"/>
    </xf>
    <xf numFmtId="182" fontId="76" fillId="0" borderId="10" xfId="81" applyNumberFormat="1" applyFont="1" applyFill="1" applyBorder="1" applyAlignment="1" applyProtection="1">
      <alignment vertical="center" wrapText="1"/>
      <protection locked="0"/>
    </xf>
    <xf numFmtId="182" fontId="76" fillId="0" borderId="10" xfId="81" applyNumberFormat="1" applyFont="1" applyFill="1" applyBorder="1" applyAlignment="1">
      <alignment vertical="center" wrapText="1"/>
    </xf>
    <xf numFmtId="182" fontId="20" fillId="0" borderId="10" xfId="81" applyNumberFormat="1" applyFont="1" applyFill="1" applyBorder="1" applyAlignment="1">
      <alignment vertical="center" wrapText="1"/>
    </xf>
    <xf numFmtId="182" fontId="8" fillId="0" borderId="10" xfId="81" applyNumberFormat="1" applyFont="1" applyFill="1" applyBorder="1" applyAlignment="1" applyProtection="1">
      <alignment vertical="center" wrapText="1"/>
      <protection locked="0"/>
    </xf>
    <xf numFmtId="182" fontId="13" fillId="0" borderId="10" xfId="81" applyNumberFormat="1" applyFont="1" applyBorder="1" applyAlignment="1">
      <alignment horizontal="right" vertical="center"/>
    </xf>
    <xf numFmtId="0" fontId="0" fillId="0" borderId="0" xfId="68">
      <alignment vertical="center"/>
      <protection/>
    </xf>
    <xf numFmtId="0" fontId="76" fillId="0" borderId="0" xfId="44" applyFont="1" applyFill="1" applyBorder="1" applyAlignment="1">
      <alignment horizontal="right" vertical="center"/>
      <protection/>
    </xf>
    <xf numFmtId="178" fontId="83" fillId="0" borderId="0" xfId="68" applyNumberFormat="1" applyFont="1" applyFill="1" applyBorder="1" applyAlignment="1" applyProtection="1">
      <alignment horizontal="right" vertical="center"/>
      <protection locked="0"/>
    </xf>
    <xf numFmtId="14" fontId="6" fillId="0" borderId="17" xfId="70" applyNumberFormat="1" applyFont="1" applyFill="1" applyBorder="1" applyAlignment="1" applyProtection="1">
      <alignment horizontal="center" vertical="center"/>
      <protection locked="0"/>
    </xf>
    <xf numFmtId="176" fontId="84" fillId="0" borderId="10" xfId="70" applyNumberFormat="1" applyFont="1" applyFill="1" applyBorder="1" applyAlignment="1" applyProtection="1">
      <alignment horizontal="center" vertical="center" wrapText="1"/>
      <protection locked="0"/>
    </xf>
    <xf numFmtId="176" fontId="85" fillId="0" borderId="10" xfId="70" applyNumberFormat="1" applyFont="1" applyFill="1" applyBorder="1" applyAlignment="1" applyProtection="1">
      <alignment horizontal="center" vertical="center" wrapText="1"/>
      <protection locked="0"/>
    </xf>
    <xf numFmtId="0" fontId="81" fillId="0" borderId="12" xfId="61" applyFont="1" applyFill="1" applyBorder="1" applyAlignment="1">
      <alignment horizontal="center" vertical="center"/>
      <protection/>
    </xf>
    <xf numFmtId="182" fontId="81" fillId="0" borderId="10" xfId="81" applyNumberFormat="1" applyFont="1" applyFill="1" applyBorder="1" applyAlignment="1">
      <alignment vertical="center"/>
    </xf>
    <xf numFmtId="182" fontId="0" fillId="0" borderId="0" xfId="44" applyNumberFormat="1">
      <alignment vertical="center"/>
      <protection/>
    </xf>
    <xf numFmtId="0" fontId="86" fillId="0" borderId="12" xfId="61" applyFont="1" applyFill="1" applyBorder="1" applyAlignment="1">
      <alignment horizontal="center" vertical="center"/>
      <protection/>
    </xf>
    <xf numFmtId="182" fontId="86" fillId="0" borderId="10" xfId="81" applyNumberFormat="1" applyFont="1" applyFill="1" applyBorder="1" applyAlignment="1">
      <alignment horizontal="right" vertical="center"/>
    </xf>
    <xf numFmtId="182" fontId="13" fillId="0" borderId="14" xfId="81" applyNumberFormat="1" applyFont="1" applyFill="1" applyBorder="1" applyAlignment="1">
      <alignment vertical="center"/>
    </xf>
    <xf numFmtId="182" fontId="4" fillId="0" borderId="10" xfId="93" applyNumberFormat="1" applyFont="1" applyFill="1" applyBorder="1" applyAlignment="1">
      <alignment horizontal="center"/>
    </xf>
    <xf numFmtId="185" fontId="13" fillId="0" borderId="10" xfId="50" applyNumberFormat="1" applyFont="1" applyFill="1" applyBorder="1" applyAlignment="1" applyProtection="1">
      <alignment horizontal="right" vertical="center"/>
      <protection/>
    </xf>
    <xf numFmtId="182" fontId="3" fillId="0" borderId="10" xfId="81" applyNumberFormat="1" applyFont="1" applyFill="1" applyBorder="1" applyAlignment="1" applyProtection="1">
      <alignment vertical="center"/>
      <protection locked="0"/>
    </xf>
    <xf numFmtId="0" fontId="10" fillId="0" borderId="0" xfId="47" applyFont="1" applyAlignment="1">
      <alignment horizontal="center" vertical="center"/>
      <protection/>
    </xf>
    <xf numFmtId="0" fontId="0" fillId="0" borderId="15" xfId="44" applyBorder="1" applyAlignment="1">
      <alignment horizontal="center" vertical="center"/>
      <protection/>
    </xf>
    <xf numFmtId="49" fontId="75" fillId="0" borderId="10" xfId="33" applyNumberFormat="1" applyFont="1" applyBorder="1" applyAlignment="1">
      <alignment horizontal="right" vertical="center"/>
    </xf>
    <xf numFmtId="0" fontId="45" fillId="0" borderId="0" xfId="44" applyFont="1" applyFill="1" applyAlignment="1">
      <alignment horizontal="center" vertical="center"/>
      <protection/>
    </xf>
    <xf numFmtId="182" fontId="46" fillId="0" borderId="0" xfId="93" applyNumberFormat="1" applyFont="1" applyFill="1" applyAlignment="1">
      <alignment horizontal="center" vertical="center"/>
    </xf>
    <xf numFmtId="182" fontId="30" fillId="0" borderId="10" xfId="93" applyNumberFormat="1" applyFont="1" applyFill="1" applyBorder="1" applyAlignment="1">
      <alignment vertical="center"/>
    </xf>
    <xf numFmtId="182" fontId="1" fillId="0" borderId="10" xfId="93" applyNumberFormat="1" applyFont="1" applyFill="1" applyBorder="1" applyAlignment="1">
      <alignment vertical="center"/>
    </xf>
    <xf numFmtId="182" fontId="29" fillId="0" borderId="10" xfId="93" applyNumberFormat="1" applyFont="1" applyFill="1" applyBorder="1" applyAlignment="1">
      <alignment vertical="center"/>
    </xf>
    <xf numFmtId="182" fontId="8" fillId="0" borderId="10" xfId="93" applyNumberFormat="1" applyFont="1" applyFill="1" applyBorder="1" applyAlignment="1">
      <alignment horizontal="right" vertical="center"/>
    </xf>
    <xf numFmtId="182" fontId="14" fillId="0" borderId="10" xfId="93" applyNumberFormat="1" applyFont="1" applyFill="1" applyBorder="1" applyAlignment="1">
      <alignment horizontal="right" vertical="center"/>
    </xf>
    <xf numFmtId="182" fontId="4" fillId="0" borderId="10" xfId="93" applyNumberFormat="1" applyFont="1" applyFill="1" applyBorder="1" applyAlignment="1">
      <alignment vertical="center"/>
    </xf>
    <xf numFmtId="182" fontId="13" fillId="0" borderId="10" xfId="93" applyNumberFormat="1" applyFont="1" applyBorder="1" applyAlignment="1">
      <alignment horizontal="right" vertical="center"/>
    </xf>
    <xf numFmtId="182" fontId="11" fillId="0" borderId="10" xfId="93" applyNumberFormat="1" applyFont="1" applyBorder="1" applyAlignment="1">
      <alignment vertical="center" wrapText="1"/>
    </xf>
    <xf numFmtId="182" fontId="11" fillId="0" borderId="10" xfId="93" applyNumberFormat="1" applyFont="1" applyBorder="1" applyAlignment="1">
      <alignment vertical="center"/>
    </xf>
    <xf numFmtId="182" fontId="7" fillId="0" borderId="10" xfId="93" applyNumberFormat="1" applyFont="1" applyBorder="1" applyAlignment="1">
      <alignment horizontal="right" vertical="center"/>
    </xf>
    <xf numFmtId="182" fontId="7" fillId="0" borderId="10" xfId="93" applyNumberFormat="1" applyFont="1" applyBorder="1" applyAlignment="1">
      <alignment horizontal="center" vertical="center"/>
    </xf>
    <xf numFmtId="182" fontId="0" fillId="0" borderId="11" xfId="93" applyNumberFormat="1" applyFont="1" applyBorder="1" applyAlignment="1">
      <alignment horizontal="center" vertical="center"/>
    </xf>
    <xf numFmtId="182" fontId="0" fillId="0" borderId="10" xfId="93" applyNumberFormat="1" applyFont="1" applyBorder="1" applyAlignment="1">
      <alignment horizontal="center" vertical="center"/>
    </xf>
    <xf numFmtId="182" fontId="13" fillId="0" borderId="10" xfId="93" applyNumberFormat="1" applyFont="1" applyBorder="1" applyAlignment="1">
      <alignment horizontal="left" vertical="center"/>
    </xf>
    <xf numFmtId="0" fontId="87" fillId="0" borderId="0" xfId="50" applyFont="1" applyAlignment="1">
      <alignment vertical="center"/>
      <protection/>
    </xf>
    <xf numFmtId="0" fontId="0" fillId="0" borderId="0" xfId="50" applyAlignment="1">
      <alignment vertical="center"/>
      <protection/>
    </xf>
    <xf numFmtId="0" fontId="87" fillId="0" borderId="0" xfId="50" applyFont="1" applyBorder="1" applyAlignment="1">
      <alignment vertical="center" wrapText="1"/>
      <protection/>
    </xf>
    <xf numFmtId="0" fontId="88" fillId="0" borderId="10" xfId="50" applyFont="1" applyBorder="1" applyAlignment="1">
      <alignment horizontal="center" vertical="center" wrapText="1"/>
      <protection/>
    </xf>
    <xf numFmtId="0" fontId="89" fillId="0" borderId="10" xfId="50" applyFont="1" applyBorder="1" applyAlignment="1">
      <alignment horizontal="center" vertical="center"/>
      <protection/>
    </xf>
    <xf numFmtId="0" fontId="90" fillId="0" borderId="10" xfId="50" applyFont="1" applyBorder="1" applyAlignment="1">
      <alignment horizontal="center" vertical="center"/>
      <protection/>
    </xf>
    <xf numFmtId="0" fontId="87" fillId="0" borderId="0" xfId="50" applyFont="1" applyAlignment="1">
      <alignment vertical="center" wrapText="1"/>
      <protection/>
    </xf>
    <xf numFmtId="0" fontId="91" fillId="0" borderId="0" xfId="50" applyFont="1" applyAlignment="1">
      <alignment horizontal="justify" vertical="center"/>
      <protection/>
    </xf>
    <xf numFmtId="186" fontId="0" fillId="0" borderId="0" xfId="33" applyNumberFormat="1" applyFont="1" applyAlignment="1">
      <alignment vertical="center"/>
    </xf>
    <xf numFmtId="182" fontId="76" fillId="0" borderId="16" xfId="93" applyNumberFormat="1" applyFont="1" applyFill="1" applyBorder="1" applyAlignment="1">
      <alignment horizontal="right" vertical="center"/>
    </xf>
    <xf numFmtId="182" fontId="76" fillId="0" borderId="18" xfId="93" applyNumberFormat="1" applyFont="1" applyFill="1" applyBorder="1" applyAlignment="1">
      <alignment horizontal="right" vertical="center"/>
    </xf>
    <xf numFmtId="182" fontId="76" fillId="0" borderId="10" xfId="93" applyNumberFormat="1" applyFont="1" applyFill="1" applyBorder="1" applyAlignment="1">
      <alignment horizontal="right" vertical="center"/>
    </xf>
    <xf numFmtId="182" fontId="75" fillId="0" borderId="10" xfId="93" applyNumberFormat="1" applyFont="1" applyBorder="1" applyAlignment="1">
      <alignment horizontal="right" vertical="center"/>
    </xf>
    <xf numFmtId="182" fontId="8" fillId="0" borderId="10" xfId="93" applyNumberFormat="1" applyFont="1" applyFill="1" applyBorder="1" applyAlignment="1">
      <alignment vertical="center"/>
    </xf>
    <xf numFmtId="3" fontId="13" fillId="0" borderId="10" xfId="50" applyNumberFormat="1" applyFont="1" applyFill="1" applyBorder="1" applyAlignment="1" applyProtection="1">
      <alignment horizontal="right" vertical="center"/>
      <protection/>
    </xf>
    <xf numFmtId="177" fontId="92" fillId="0" borderId="10" xfId="50" applyNumberFormat="1" applyFont="1" applyFill="1" applyBorder="1" applyAlignment="1" applyProtection="1">
      <alignment vertical="center" wrapText="1"/>
      <protection/>
    </xf>
    <xf numFmtId="0" fontId="17" fillId="0" borderId="0" xfId="44" applyFont="1" applyFill="1" applyAlignment="1">
      <alignment horizontal="left" vertical="center"/>
      <protection/>
    </xf>
    <xf numFmtId="0" fontId="10" fillId="0" borderId="0" xfId="44" applyFont="1" applyFill="1" applyAlignment="1">
      <alignment horizontal="center" vertical="center"/>
      <protection/>
    </xf>
    <xf numFmtId="0" fontId="11" fillId="0" borderId="15" xfId="44" applyFont="1" applyFill="1" applyBorder="1" applyAlignment="1">
      <alignment horizontal="right" vertical="center"/>
      <protection/>
    </xf>
    <xf numFmtId="0" fontId="44" fillId="0" borderId="0" xfId="44" applyFont="1" applyFill="1" applyAlignment="1">
      <alignment horizontal="left" vertical="center"/>
      <protection/>
    </xf>
    <xf numFmtId="0" fontId="45" fillId="0" borderId="0" xfId="44" applyFont="1" applyFill="1" applyAlignment="1">
      <alignment horizontal="center" vertical="center"/>
      <protection/>
    </xf>
    <xf numFmtId="0" fontId="76" fillId="0" borderId="15" xfId="44" applyFont="1" applyFill="1" applyBorder="1" applyAlignment="1">
      <alignment horizontal="right" vertical="center"/>
      <protection/>
    </xf>
    <xf numFmtId="0" fontId="12" fillId="0" borderId="0" xfId="44" applyFont="1" applyFill="1" applyAlignment="1">
      <alignment horizontal="left" vertical="center"/>
      <protection/>
    </xf>
    <xf numFmtId="0" fontId="0" fillId="0" borderId="15" xfId="44" applyFill="1" applyBorder="1" applyAlignment="1">
      <alignment horizontal="center" vertical="center"/>
      <protection/>
    </xf>
    <xf numFmtId="0" fontId="12" fillId="0" borderId="0" xfId="44" applyFont="1" applyAlignment="1">
      <alignment horizontal="left" vertical="center"/>
      <protection/>
    </xf>
    <xf numFmtId="0" fontId="10" fillId="0" borderId="0" xfId="44" applyFont="1" applyAlignment="1">
      <alignment horizontal="center" vertical="center"/>
      <protection/>
    </xf>
    <xf numFmtId="0" fontId="12" fillId="0" borderId="0" xfId="47" applyFont="1" applyAlignment="1">
      <alignment horizontal="left" vertical="center"/>
      <protection/>
    </xf>
    <xf numFmtId="0" fontId="10" fillId="0" borderId="0" xfId="47" applyFont="1" applyAlignment="1">
      <alignment horizontal="center" vertical="center"/>
      <protection/>
    </xf>
    <xf numFmtId="182" fontId="9" fillId="0" borderId="10" xfId="93" applyNumberFormat="1" applyFont="1" applyBorder="1" applyAlignment="1">
      <alignment horizontal="center" vertical="center"/>
    </xf>
    <xf numFmtId="182" fontId="9" fillId="0" borderId="10" xfId="93" applyNumberFormat="1" applyFont="1" applyFill="1" applyBorder="1" applyAlignment="1">
      <alignment horizontal="center" vertical="center"/>
    </xf>
    <xf numFmtId="0" fontId="93" fillId="0" borderId="0" xfId="50" applyFont="1" applyAlignment="1">
      <alignment vertical="center"/>
      <protection/>
    </xf>
    <xf numFmtId="0" fontId="94" fillId="0" borderId="10" xfId="50" applyFont="1" applyBorder="1" applyAlignment="1">
      <alignment horizontal="center" vertical="center"/>
      <protection/>
    </xf>
    <xf numFmtId="0" fontId="94" fillId="0" borderId="10" xfId="50" applyFont="1" applyBorder="1" applyAlignment="1">
      <alignment horizontal="center" vertical="center" wrapText="1"/>
      <protection/>
    </xf>
    <xf numFmtId="0" fontId="94" fillId="0" borderId="19" xfId="50" applyFont="1" applyBorder="1" applyAlignment="1">
      <alignment horizontal="center" vertical="center" wrapText="1"/>
      <protection/>
    </xf>
    <xf numFmtId="0" fontId="94" fillId="0" borderId="11" xfId="50" applyFont="1" applyBorder="1" applyAlignment="1">
      <alignment horizontal="center" vertical="center" wrapText="1"/>
      <protection/>
    </xf>
    <xf numFmtId="0" fontId="95" fillId="0" borderId="0" xfId="50" applyFont="1" applyAlignment="1">
      <alignment horizontal="left" vertical="center"/>
      <protection/>
    </xf>
    <xf numFmtId="0" fontId="96" fillId="0" borderId="0" xfId="50" applyFont="1" applyAlignment="1">
      <alignment horizontal="center" vertical="center"/>
      <protection/>
    </xf>
    <xf numFmtId="0" fontId="87" fillId="0" borderId="0" xfId="50" applyFont="1" applyBorder="1" applyAlignment="1">
      <alignment vertical="center"/>
      <protection/>
    </xf>
    <xf numFmtId="0" fontId="97" fillId="0" borderId="0" xfId="50" applyFont="1" applyBorder="1" applyAlignment="1">
      <alignment horizontal="center" vertical="center"/>
      <protection/>
    </xf>
    <xf numFmtId="0" fontId="18" fillId="0" borderId="0" xfId="44" applyFont="1" applyAlignment="1">
      <alignment horizontal="center" vertical="center"/>
      <protection/>
    </xf>
    <xf numFmtId="0" fontId="1" fillId="0" borderId="20" xfId="44" applyFont="1" applyBorder="1" applyAlignment="1">
      <alignment vertical="center" wrapText="1"/>
      <protection/>
    </xf>
    <xf numFmtId="0" fontId="0" fillId="0" borderId="15" xfId="44" applyBorder="1" applyAlignment="1">
      <alignment horizontal="center" vertical="center"/>
      <protection/>
    </xf>
    <xf numFmtId="0" fontId="4" fillId="0" borderId="11" xfId="56" applyFont="1" applyFill="1" applyBorder="1" applyAlignment="1">
      <alignment horizontal="center" vertical="center"/>
      <protection/>
    </xf>
    <xf numFmtId="0" fontId="4" fillId="0" borderId="13" xfId="56" applyFont="1" applyFill="1" applyBorder="1" applyAlignment="1">
      <alignment horizontal="center" vertical="center"/>
      <protection/>
    </xf>
    <xf numFmtId="0" fontId="4" fillId="0" borderId="12" xfId="56" applyFont="1" applyFill="1" applyBorder="1" applyAlignment="1">
      <alignment horizontal="center" vertical="center"/>
      <protection/>
    </xf>
    <xf numFmtId="0" fontId="4" fillId="0" borderId="21" xfId="56" applyFont="1" applyFill="1" applyBorder="1" applyAlignment="1">
      <alignment horizontal="center" vertical="center"/>
      <protection/>
    </xf>
    <xf numFmtId="0" fontId="4" fillId="0" borderId="17" xfId="56" applyFont="1" applyFill="1" applyBorder="1" applyAlignment="1">
      <alignment horizontal="center" vertical="center"/>
      <protection/>
    </xf>
    <xf numFmtId="0" fontId="17" fillId="0" borderId="15" xfId="44" applyFont="1" applyBorder="1" applyAlignment="1">
      <alignment horizontal="center" vertical="center"/>
      <protection/>
    </xf>
    <xf numFmtId="179" fontId="9" fillId="0" borderId="10" xfId="47" applyNumberFormat="1" applyFont="1" applyBorder="1" applyAlignment="1">
      <alignment horizontal="center" vertical="center"/>
      <protection/>
    </xf>
    <xf numFmtId="179" fontId="9" fillId="0" borderId="10" xfId="47" applyNumberFormat="1" applyFont="1" applyFill="1" applyBorder="1" applyAlignment="1">
      <alignment horizontal="center" vertical="center"/>
      <protection/>
    </xf>
    <xf numFmtId="0" fontId="0" fillId="0" borderId="15" xfId="47" applyBorder="1" applyAlignment="1">
      <alignment horizontal="right"/>
      <protection/>
    </xf>
    <xf numFmtId="0" fontId="0" fillId="0" borderId="20" xfId="49" applyFont="1" applyFill="1" applyBorder="1" applyAlignment="1">
      <alignment horizontal="left" vertical="center" wrapText="1"/>
      <protection/>
    </xf>
    <xf numFmtId="0" fontId="98" fillId="0" borderId="0" xfId="44" applyFont="1" applyFill="1" applyAlignment="1">
      <alignment horizontal="left" vertical="center"/>
      <protection/>
    </xf>
    <xf numFmtId="0" fontId="76" fillId="0" borderId="0" xfId="44" applyFont="1" applyFill="1" applyBorder="1" applyAlignment="1">
      <alignment horizontal="center" vertical="center"/>
      <protection/>
    </xf>
    <xf numFmtId="14" fontId="6" fillId="0" borderId="10" xfId="70" applyNumberFormat="1" applyFont="1" applyFill="1" applyBorder="1" applyAlignment="1" applyProtection="1">
      <alignment horizontal="center" vertical="center"/>
      <protection locked="0"/>
    </xf>
    <xf numFmtId="0" fontId="96" fillId="0" borderId="0" xfId="44" applyFont="1" applyFill="1" applyAlignment="1">
      <alignment horizontal="center" vertical="center"/>
      <protection/>
    </xf>
    <xf numFmtId="176" fontId="84" fillId="0" borderId="12" xfId="70" applyNumberFormat="1" applyFont="1" applyFill="1" applyBorder="1" applyAlignment="1" applyProtection="1">
      <alignment horizontal="center" vertical="center" wrapText="1"/>
      <protection locked="0"/>
    </xf>
    <xf numFmtId="176" fontId="84" fillId="0" borderId="21" xfId="70" applyNumberFormat="1" applyFont="1" applyFill="1" applyBorder="1" applyAlignment="1" applyProtection="1">
      <alignment horizontal="center" vertical="center" wrapText="1"/>
      <protection locked="0"/>
    </xf>
    <xf numFmtId="176" fontId="84" fillId="0" borderId="17" xfId="70" applyNumberFormat="1" applyFont="1" applyFill="1" applyBorder="1" applyAlignment="1" applyProtection="1">
      <alignment horizontal="center" vertical="center" wrapText="1"/>
      <protection locked="0"/>
    </xf>
  </cellXfs>
  <cellStyles count="10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RESULTS" xfId="41"/>
    <cellStyle name="常规 10" xfId="42"/>
    <cellStyle name="常规 10 2" xfId="43"/>
    <cellStyle name="常规 2" xfId="44"/>
    <cellStyle name="常规 2 2" xfId="45"/>
    <cellStyle name="常规 2 2 2" xfId="46"/>
    <cellStyle name="常规 2 2 3" xfId="47"/>
    <cellStyle name="常规 2 3" xfId="48"/>
    <cellStyle name="常规 2 3 2" xfId="49"/>
    <cellStyle name="常规 2 4" xfId="50"/>
    <cellStyle name="常规 2 4 2" xfId="51"/>
    <cellStyle name="常规 2 5" xfId="52"/>
    <cellStyle name="常规 2 6" xfId="53"/>
    <cellStyle name="常规 2 6 2" xfId="54"/>
    <cellStyle name="常规 2 7" xfId="55"/>
    <cellStyle name="常规 3" xfId="56"/>
    <cellStyle name="常规 3 2" xfId="57"/>
    <cellStyle name="常规 3 2 2" xfId="58"/>
    <cellStyle name="常规 3 3" xfId="59"/>
    <cellStyle name="常规 3 4" xfId="60"/>
    <cellStyle name="常规 4" xfId="61"/>
    <cellStyle name="常规 4 2" xfId="62"/>
    <cellStyle name="常规 4 2 2" xfId="63"/>
    <cellStyle name="常规 4 2 3" xfId="64"/>
    <cellStyle name="常规 4 3" xfId="65"/>
    <cellStyle name="常规 5" xfId="66"/>
    <cellStyle name="常规 6" xfId="67"/>
    <cellStyle name="常规 7" xfId="68"/>
    <cellStyle name="常规 9" xfId="69"/>
    <cellStyle name="常规_2007人代会数据 2" xfId="70"/>
    <cellStyle name="好" xfId="71"/>
    <cellStyle name="好_RESULTS" xfId="72"/>
    <cellStyle name="汇总" xfId="73"/>
    <cellStyle name="Currency" xfId="74"/>
    <cellStyle name="Currency [0]" xfId="75"/>
    <cellStyle name="计算" xfId="76"/>
    <cellStyle name="检查单元格" xfId="77"/>
    <cellStyle name="解释性文本" xfId="78"/>
    <cellStyle name="警告文本" xfId="79"/>
    <cellStyle name="链接单元格" xfId="80"/>
    <cellStyle name="Comma" xfId="81"/>
    <cellStyle name="千位分隔 2" xfId="82"/>
    <cellStyle name="千位分隔 2 2" xfId="83"/>
    <cellStyle name="千位分隔 2 3" xfId="84"/>
    <cellStyle name="千位分隔 2 3 2 2 2" xfId="85"/>
    <cellStyle name="千位分隔 2 3 2 2 2 2" xfId="86"/>
    <cellStyle name="千位分隔 2 3 2 2 2 3" xfId="87"/>
    <cellStyle name="千位分隔 2 3 2 2 2 3 2" xfId="88"/>
    <cellStyle name="千位分隔 2 3 2 2 2 4" xfId="89"/>
    <cellStyle name="千位分隔 2 4" xfId="90"/>
    <cellStyle name="千位分隔 2 4 2" xfId="91"/>
    <cellStyle name="千位分隔 2 4 2 2" xfId="92"/>
    <cellStyle name="千位分隔 3" xfId="93"/>
    <cellStyle name="千位分隔 4" xfId="94"/>
    <cellStyle name="Comma [0]" xfId="95"/>
    <cellStyle name="千位分隔[0] 2" xfId="96"/>
    <cellStyle name="千位分隔[0] 2 2" xfId="97"/>
    <cellStyle name="千位分隔[0] 3" xfId="98"/>
    <cellStyle name="千位分隔[0] 3 2" xfId="99"/>
    <cellStyle name="千位分隔[0] 3 2 2" xfId="100"/>
    <cellStyle name="千位分隔[0] 3 2 3" xfId="101"/>
    <cellStyle name="千位分隔[0] 3 3" xfId="102"/>
    <cellStyle name="千位分隔[0] 4" xfId="103"/>
    <cellStyle name="千位分隔[0] 5" xfId="104"/>
    <cellStyle name="千位分隔[0] 6" xfId="105"/>
    <cellStyle name="千位分隔[0] 6 2" xfId="106"/>
    <cellStyle name="千位分隔[0] 7" xfId="107"/>
    <cellStyle name="强调文字颜色 1" xfId="108"/>
    <cellStyle name="强调文字颜色 2" xfId="109"/>
    <cellStyle name="强调文字颜色 3" xfId="110"/>
    <cellStyle name="强调文字颜色 4" xfId="111"/>
    <cellStyle name="强调文字颜色 5" xfId="112"/>
    <cellStyle name="强调文字颜色 6" xfId="113"/>
    <cellStyle name="适中" xfId="114"/>
    <cellStyle name="输出" xfId="115"/>
    <cellStyle name="输入" xfId="116"/>
    <cellStyle name="样式 1" xfId="117"/>
    <cellStyle name="注释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D28"/>
  <sheetViews>
    <sheetView showZeros="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3" sqref="A3"/>
    </sheetView>
  </sheetViews>
  <sheetFormatPr defaultColWidth="9.00390625" defaultRowHeight="15"/>
  <cols>
    <col min="1" max="1" width="32.8515625" style="48" customWidth="1"/>
    <col min="2" max="3" width="19.28125" style="158" customWidth="1"/>
    <col min="4" max="4" width="18.140625" style="158" customWidth="1"/>
    <col min="5" max="16384" width="9.00390625" style="48" customWidth="1"/>
  </cols>
  <sheetData>
    <row r="1" ht="18.75" customHeight="1">
      <c r="A1" s="43" t="s">
        <v>1137</v>
      </c>
    </row>
    <row r="2" spans="1:4" ht="29.25" customHeight="1">
      <c r="A2" s="296" t="s">
        <v>1173</v>
      </c>
      <c r="B2" s="296"/>
      <c r="C2" s="296"/>
      <c r="D2" s="296"/>
    </row>
    <row r="3" spans="1:4" ht="13.5" customHeight="1">
      <c r="A3" s="49"/>
      <c r="B3" s="159"/>
      <c r="C3" s="159"/>
      <c r="D3" s="159"/>
    </row>
    <row r="4" spans="1:4" ht="21" customHeight="1">
      <c r="A4" s="298"/>
      <c r="B4" s="298"/>
      <c r="C4" s="298"/>
      <c r="D4" s="160" t="s">
        <v>345</v>
      </c>
    </row>
    <row r="5" spans="1:4" s="50" customFormat="1" ht="21.75" customHeight="1">
      <c r="A5" s="299" t="s">
        <v>522</v>
      </c>
      <c r="B5" s="301" t="s">
        <v>523</v>
      </c>
      <c r="C5" s="302"/>
      <c r="D5" s="303"/>
    </row>
    <row r="6" spans="1:4" s="50" customFormat="1" ht="21.75" customHeight="1">
      <c r="A6" s="300"/>
      <c r="B6" s="37" t="s">
        <v>524</v>
      </c>
      <c r="C6" s="37" t="s">
        <v>525</v>
      </c>
      <c r="D6" s="37" t="s">
        <v>526</v>
      </c>
    </row>
    <row r="7" spans="1:4" ht="21.75" customHeight="1">
      <c r="A7" s="4" t="s">
        <v>527</v>
      </c>
      <c r="B7" s="161">
        <f>SUM(C7:D7)</f>
        <v>949484.4298889999</v>
      </c>
      <c r="C7" s="161">
        <f>SUM(C8:C28)</f>
        <v>251791.07276399995</v>
      </c>
      <c r="D7" s="161">
        <f>SUM(D8:D28)</f>
        <v>697693.357125</v>
      </c>
    </row>
    <row r="8" spans="1:4" ht="21.75" customHeight="1">
      <c r="A8" s="164" t="s">
        <v>450</v>
      </c>
      <c r="B8" s="162">
        <f>SUM(C8:D8)</f>
        <v>26273.658298000002</v>
      </c>
      <c r="C8" s="162">
        <v>10014.013435</v>
      </c>
      <c r="D8" s="170">
        <v>16259.644863</v>
      </c>
    </row>
    <row r="9" spans="1:4" ht="21.75" customHeight="1">
      <c r="A9" s="164" t="s">
        <v>369</v>
      </c>
      <c r="B9" s="162">
        <f aca="true" t="shared" si="0" ref="B9:B28">SUM(C9:D9)</f>
        <v>742.749478</v>
      </c>
      <c r="C9" s="162">
        <v>150.749478</v>
      </c>
      <c r="D9" s="170">
        <v>592</v>
      </c>
    </row>
    <row r="10" spans="1:4" ht="21.75" customHeight="1">
      <c r="A10" s="164" t="s">
        <v>370</v>
      </c>
      <c r="B10" s="162">
        <f t="shared" si="0"/>
        <v>34849.409502</v>
      </c>
      <c r="C10" s="162">
        <v>13070.106002</v>
      </c>
      <c r="D10" s="170">
        <v>21779.3035</v>
      </c>
    </row>
    <row r="11" spans="1:4" ht="21.75" customHeight="1">
      <c r="A11" s="164" t="s">
        <v>375</v>
      </c>
      <c r="B11" s="162">
        <f t="shared" si="0"/>
        <v>154077.870122</v>
      </c>
      <c r="C11" s="162">
        <v>119518.888047</v>
      </c>
      <c r="D11" s="170">
        <v>34558.982075</v>
      </c>
    </row>
    <row r="12" spans="1:4" ht="21.75" customHeight="1">
      <c r="A12" s="164" t="s">
        <v>378</v>
      </c>
      <c r="B12" s="162">
        <f t="shared" si="0"/>
        <v>14147.298096</v>
      </c>
      <c r="C12" s="162">
        <v>348.298096</v>
      </c>
      <c r="D12" s="170">
        <v>13799</v>
      </c>
    </row>
    <row r="13" spans="1:4" ht="21.75" customHeight="1">
      <c r="A13" s="164" t="s">
        <v>381</v>
      </c>
      <c r="B13" s="162">
        <f t="shared" si="0"/>
        <v>9145.147219</v>
      </c>
      <c r="C13" s="162">
        <v>2510.653834</v>
      </c>
      <c r="D13" s="170">
        <v>6634.493385</v>
      </c>
    </row>
    <row r="14" spans="1:4" ht="21.75" customHeight="1">
      <c r="A14" s="164" t="s">
        <v>387</v>
      </c>
      <c r="B14" s="162">
        <f t="shared" si="0"/>
        <v>74891.329252</v>
      </c>
      <c r="C14" s="162">
        <v>38724.818671</v>
      </c>
      <c r="D14" s="170">
        <v>36166.510581</v>
      </c>
    </row>
    <row r="15" spans="1:4" ht="21.75" customHeight="1">
      <c r="A15" s="164" t="s">
        <v>396</v>
      </c>
      <c r="B15" s="162">
        <f t="shared" si="0"/>
        <v>91087.24619</v>
      </c>
      <c r="C15" s="162">
        <v>27311.54619</v>
      </c>
      <c r="D15" s="170">
        <v>63775.7</v>
      </c>
    </row>
    <row r="16" spans="1:4" ht="21.75" customHeight="1">
      <c r="A16" s="164" t="s">
        <v>398</v>
      </c>
      <c r="B16" s="162">
        <f t="shared" si="0"/>
        <v>18146.345540000002</v>
      </c>
      <c r="C16" s="162">
        <v>994.71594</v>
      </c>
      <c r="D16" s="170">
        <v>17151.6296</v>
      </c>
    </row>
    <row r="17" spans="1:4" ht="21.75" customHeight="1">
      <c r="A17" s="164" t="s">
        <v>404</v>
      </c>
      <c r="B17" s="162">
        <f t="shared" si="0"/>
        <v>227519.54055</v>
      </c>
      <c r="C17" s="162">
        <v>6836.831601</v>
      </c>
      <c r="D17" s="170">
        <v>220682.708949</v>
      </c>
    </row>
    <row r="18" spans="1:4" ht="21.75" customHeight="1">
      <c r="A18" s="164" t="s">
        <v>413</v>
      </c>
      <c r="B18" s="162">
        <f t="shared" si="0"/>
        <v>63274.779594</v>
      </c>
      <c r="C18" s="162">
        <v>8206.228365</v>
      </c>
      <c r="D18" s="170">
        <v>55068.551229</v>
      </c>
    </row>
    <row r="19" spans="1:4" ht="21.75" customHeight="1">
      <c r="A19" s="164" t="s">
        <v>417</v>
      </c>
      <c r="B19" s="162">
        <f t="shared" si="0"/>
        <v>54521.121301</v>
      </c>
      <c r="C19" s="162">
        <v>4146.402789</v>
      </c>
      <c r="D19" s="170">
        <v>50374.718512</v>
      </c>
    </row>
    <row r="20" spans="1:4" ht="21.75" customHeight="1">
      <c r="A20" s="164" t="s">
        <v>421</v>
      </c>
      <c r="B20" s="162">
        <f t="shared" si="0"/>
        <v>23408.90035</v>
      </c>
      <c r="C20" s="162">
        <v>2880.43335</v>
      </c>
      <c r="D20" s="170">
        <v>20528.467</v>
      </c>
    </row>
    <row r="21" spans="1:4" ht="21.75" customHeight="1">
      <c r="A21" s="164" t="s">
        <v>424</v>
      </c>
      <c r="B21" s="162">
        <f t="shared" si="0"/>
        <v>4980.3784319999995</v>
      </c>
      <c r="C21" s="162">
        <v>1222.036332</v>
      </c>
      <c r="D21" s="170">
        <v>3758.3421</v>
      </c>
    </row>
    <row r="22" spans="1:4" ht="21.75" customHeight="1">
      <c r="A22" s="164" t="s">
        <v>425</v>
      </c>
      <c r="B22" s="162">
        <f t="shared" si="0"/>
        <v>77</v>
      </c>
      <c r="C22" s="162"/>
      <c r="D22" s="170">
        <v>77</v>
      </c>
    </row>
    <row r="23" spans="1:4" ht="21.75" customHeight="1">
      <c r="A23" s="164" t="s">
        <v>427</v>
      </c>
      <c r="B23" s="162">
        <f t="shared" si="0"/>
        <v>10652.427626</v>
      </c>
      <c r="C23" s="162">
        <v>3293.731506</v>
      </c>
      <c r="D23" s="170">
        <v>7358.69612</v>
      </c>
    </row>
    <row r="24" spans="1:4" ht="21.75" customHeight="1">
      <c r="A24" s="164" t="s">
        <v>429</v>
      </c>
      <c r="B24" s="162">
        <f t="shared" si="0"/>
        <v>25737.571361000002</v>
      </c>
      <c r="C24" s="162">
        <v>12408.551958</v>
      </c>
      <c r="D24" s="170">
        <v>13329.019403</v>
      </c>
    </row>
    <row r="25" spans="1:4" ht="21.75" customHeight="1">
      <c r="A25" s="164" t="s">
        <v>430</v>
      </c>
      <c r="B25" s="162">
        <f t="shared" si="0"/>
        <v>2505.06717</v>
      </c>
      <c r="C25" s="162">
        <v>153.06717</v>
      </c>
      <c r="D25" s="170">
        <v>2352</v>
      </c>
    </row>
    <row r="26" spans="1:4" ht="21.75" customHeight="1">
      <c r="A26" s="164" t="s">
        <v>433</v>
      </c>
      <c r="B26" s="162">
        <f t="shared" si="0"/>
        <v>10000</v>
      </c>
      <c r="C26" s="237"/>
      <c r="D26" s="162">
        <v>10000</v>
      </c>
    </row>
    <row r="27" spans="1:4" ht="21.75" customHeight="1">
      <c r="A27" s="164" t="s">
        <v>434</v>
      </c>
      <c r="B27" s="162">
        <f t="shared" si="0"/>
        <v>96446.589808</v>
      </c>
      <c r="C27" s="237"/>
      <c r="D27" s="162">
        <f>99021.589808-2575</f>
        <v>96446.589808</v>
      </c>
    </row>
    <row r="28" spans="1:4" ht="21.75" customHeight="1">
      <c r="A28" s="164" t="s">
        <v>486</v>
      </c>
      <c r="B28" s="162">
        <f t="shared" si="0"/>
        <v>7000</v>
      </c>
      <c r="C28" s="237"/>
      <c r="D28" s="162">
        <v>7000</v>
      </c>
    </row>
    <row r="29" ht="19.5" customHeight="1"/>
  </sheetData>
  <sheetProtection/>
  <mergeCells count="4">
    <mergeCell ref="A2:D2"/>
    <mergeCell ref="A4:C4"/>
    <mergeCell ref="A5:A6"/>
    <mergeCell ref="B5:D5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B3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6" sqref="D16"/>
    </sheetView>
  </sheetViews>
  <sheetFormatPr defaultColWidth="21.57421875" defaultRowHeight="21.75" customHeight="1"/>
  <cols>
    <col min="1" max="1" width="50.00390625" style="2" customWidth="1"/>
    <col min="2" max="2" width="35.28125" style="2" customWidth="1"/>
    <col min="3" max="16384" width="21.421875" style="2" customWidth="1"/>
  </cols>
  <sheetData>
    <row r="1" ht="21.75" customHeight="1">
      <c r="A1" s="43" t="s">
        <v>446</v>
      </c>
    </row>
    <row r="2" spans="1:2" s="3" customFormat="1" ht="29.25" customHeight="1">
      <c r="A2" s="296" t="s">
        <v>1174</v>
      </c>
      <c r="B2" s="296"/>
    </row>
    <row r="3" spans="1:2" s="3" customFormat="1" ht="6.75" customHeight="1">
      <c r="A3" s="49"/>
      <c r="B3" s="49"/>
    </row>
    <row r="4" spans="1:2" ht="21.75" customHeight="1">
      <c r="A4" s="51"/>
      <c r="B4" s="111" t="s">
        <v>531</v>
      </c>
    </row>
    <row r="5" spans="1:2" ht="21" customHeight="1">
      <c r="A5" s="4" t="s">
        <v>1064</v>
      </c>
      <c r="B5" s="4" t="s">
        <v>519</v>
      </c>
    </row>
    <row r="6" spans="1:2" ht="21.75" customHeight="1">
      <c r="A6" s="4" t="s">
        <v>528</v>
      </c>
      <c r="B6" s="161">
        <f>B7+B12+B22+B24+B27+B29</f>
        <v>251791.083526</v>
      </c>
    </row>
    <row r="7" spans="1:2" ht="21" customHeight="1">
      <c r="A7" s="110" t="s">
        <v>529</v>
      </c>
      <c r="B7" s="214">
        <f>SUM(B8:B11)</f>
        <v>43320.135687999995</v>
      </c>
    </row>
    <row r="8" spans="1:2" ht="21" customHeight="1">
      <c r="A8" s="110" t="s">
        <v>1065</v>
      </c>
      <c r="B8" s="214">
        <v>21503.567808</v>
      </c>
    </row>
    <row r="9" spans="1:2" ht="21" customHeight="1">
      <c r="A9" s="110" t="s">
        <v>1066</v>
      </c>
      <c r="B9" s="214">
        <v>10134.214728</v>
      </c>
    </row>
    <row r="10" spans="1:2" ht="21" customHeight="1">
      <c r="A10" s="110" t="s">
        <v>129</v>
      </c>
      <c r="B10" s="214">
        <v>2707.551192</v>
      </c>
    </row>
    <row r="11" spans="1:2" ht="21" customHeight="1">
      <c r="A11" s="110" t="s">
        <v>1067</v>
      </c>
      <c r="B11" s="214">
        <v>8974.80196</v>
      </c>
    </row>
    <row r="12" spans="1:2" ht="21" customHeight="1">
      <c r="A12" s="110" t="s">
        <v>530</v>
      </c>
      <c r="B12" s="214">
        <f>SUM(B13:B21)</f>
        <v>11223.867851</v>
      </c>
    </row>
    <row r="13" spans="1:2" ht="21" customHeight="1">
      <c r="A13" s="166" t="s">
        <v>1075</v>
      </c>
      <c r="B13" s="214">
        <v>6882.358445</v>
      </c>
    </row>
    <row r="14" spans="1:2" ht="21" customHeight="1">
      <c r="A14" s="110" t="s">
        <v>1068</v>
      </c>
      <c r="B14" s="214">
        <v>837.8648</v>
      </c>
    </row>
    <row r="15" spans="1:2" ht="21" customHeight="1">
      <c r="A15" s="166" t="s">
        <v>1069</v>
      </c>
      <c r="B15" s="214">
        <v>186.720924</v>
      </c>
    </row>
    <row r="16" spans="1:2" ht="21" customHeight="1">
      <c r="A16" s="110" t="s">
        <v>1070</v>
      </c>
      <c r="B16" s="215">
        <v>11.1</v>
      </c>
    </row>
    <row r="17" spans="1:2" ht="21" customHeight="1">
      <c r="A17" s="110" t="s">
        <v>1071</v>
      </c>
      <c r="B17" s="215">
        <v>565.277135</v>
      </c>
    </row>
    <row r="18" spans="1:2" ht="21" customHeight="1">
      <c r="A18" s="110" t="s">
        <v>1072</v>
      </c>
      <c r="B18" s="215">
        <v>317.07</v>
      </c>
    </row>
    <row r="19" spans="1:2" ht="21" customHeight="1">
      <c r="A19" s="110" t="s">
        <v>1073</v>
      </c>
      <c r="B19" s="215">
        <v>779</v>
      </c>
    </row>
    <row r="20" spans="1:2" ht="21" customHeight="1">
      <c r="A20" s="110" t="s">
        <v>1074</v>
      </c>
      <c r="B20" s="215">
        <v>199.91963</v>
      </c>
    </row>
    <row r="21" spans="1:2" ht="21" customHeight="1">
      <c r="A21" s="166" t="s">
        <v>1076</v>
      </c>
      <c r="B21" s="215">
        <v>1444.556917</v>
      </c>
    </row>
    <row r="22" spans="1:2" ht="21" customHeight="1">
      <c r="A22" s="166" t="s">
        <v>1084</v>
      </c>
      <c r="B22" s="215">
        <f>B23</f>
        <v>7.76</v>
      </c>
    </row>
    <row r="23" spans="1:2" ht="21" customHeight="1">
      <c r="A23" s="110" t="s">
        <v>1077</v>
      </c>
      <c r="B23" s="215">
        <v>7.76</v>
      </c>
    </row>
    <row r="24" spans="1:2" ht="21" customHeight="1">
      <c r="A24" s="166" t="s">
        <v>1087</v>
      </c>
      <c r="B24" s="215">
        <f>SUM(B25:B26)</f>
        <v>189814.704469</v>
      </c>
    </row>
    <row r="25" spans="1:2" ht="21" customHeight="1">
      <c r="A25" s="110" t="s">
        <v>1078</v>
      </c>
      <c r="B25" s="215">
        <v>165178.470541</v>
      </c>
    </row>
    <row r="26" spans="1:2" ht="21" customHeight="1">
      <c r="A26" s="110" t="s">
        <v>1079</v>
      </c>
      <c r="B26" s="215">
        <v>24636.233928</v>
      </c>
    </row>
    <row r="27" spans="1:2" ht="21" customHeight="1">
      <c r="A27" s="166" t="s">
        <v>1086</v>
      </c>
      <c r="B27" s="215">
        <f>B28</f>
        <v>24.1</v>
      </c>
    </row>
    <row r="28" spans="1:2" ht="21" customHeight="1">
      <c r="A28" s="110" t="s">
        <v>1080</v>
      </c>
      <c r="B28" s="215">
        <v>24.1</v>
      </c>
    </row>
    <row r="29" spans="1:2" ht="21" customHeight="1">
      <c r="A29" s="166" t="s">
        <v>1085</v>
      </c>
      <c r="B29" s="215">
        <f>SUM(B30:B32)</f>
        <v>7400.515518</v>
      </c>
    </row>
    <row r="30" spans="1:2" ht="21" customHeight="1">
      <c r="A30" s="110" t="s">
        <v>1081</v>
      </c>
      <c r="B30" s="215">
        <v>350.116968</v>
      </c>
    </row>
    <row r="31" spans="1:2" ht="21" customHeight="1">
      <c r="A31" s="110" t="s">
        <v>1082</v>
      </c>
      <c r="B31" s="215">
        <v>329.67855</v>
      </c>
    </row>
    <row r="32" spans="1:2" ht="21" customHeight="1">
      <c r="A32" s="110" t="s">
        <v>1083</v>
      </c>
      <c r="B32" s="215">
        <v>6720.72</v>
      </c>
    </row>
  </sheetData>
  <sheetProtection/>
  <mergeCells count="1">
    <mergeCell ref="A2:B2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G46"/>
  <sheetViews>
    <sheetView showZeros="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45" sqref="C45"/>
    </sheetView>
  </sheetViews>
  <sheetFormatPr defaultColWidth="9.00390625" defaultRowHeight="19.5" customHeight="1"/>
  <cols>
    <col min="1" max="1" width="34.8515625" style="59" customWidth="1"/>
    <col min="2" max="2" width="12.7109375" style="52" customWidth="1"/>
    <col min="3" max="3" width="38.140625" style="53" customWidth="1"/>
    <col min="4" max="4" width="14.140625" style="54" customWidth="1"/>
    <col min="5" max="5" width="11.57421875" style="55" bestFit="1" customWidth="1"/>
    <col min="6" max="16384" width="9.00390625" style="55" customWidth="1"/>
  </cols>
  <sheetData>
    <row r="1" ht="19.5" customHeight="1">
      <c r="A1" s="43" t="s">
        <v>447</v>
      </c>
    </row>
    <row r="2" spans="1:4" ht="29.25" customHeight="1">
      <c r="A2" s="296" t="s">
        <v>1175</v>
      </c>
      <c r="B2" s="296"/>
      <c r="C2" s="296"/>
      <c r="D2" s="296"/>
    </row>
    <row r="3" spans="1:4" ht="6.75" customHeight="1">
      <c r="A3" s="49"/>
      <c r="B3" s="56"/>
      <c r="C3" s="49"/>
      <c r="D3" s="165"/>
    </row>
    <row r="4" spans="1:4" ht="25.5" customHeight="1">
      <c r="A4" s="304"/>
      <c r="B4" s="304"/>
      <c r="C4" s="304"/>
      <c r="D4" s="156" t="s">
        <v>531</v>
      </c>
    </row>
    <row r="5" spans="1:4" ht="27.75" customHeight="1">
      <c r="A5" s="4" t="s">
        <v>321</v>
      </c>
      <c r="B5" s="4" t="s">
        <v>519</v>
      </c>
      <c r="C5" s="4" t="s">
        <v>449</v>
      </c>
      <c r="D5" s="157" t="s">
        <v>519</v>
      </c>
    </row>
    <row r="6" spans="1:6" ht="27.75" customHeight="1">
      <c r="A6" s="4" t="s">
        <v>532</v>
      </c>
      <c r="B6" s="216">
        <f>B7+B41</f>
        <v>405215</v>
      </c>
      <c r="C6" s="4" t="s">
        <v>532</v>
      </c>
      <c r="D6" s="216">
        <f>D7+D41</f>
        <v>405215.32805500005</v>
      </c>
      <c r="E6" s="52"/>
      <c r="F6" s="52"/>
    </row>
    <row r="7" spans="1:6" ht="27.75" customHeight="1">
      <c r="A7" s="112" t="s">
        <v>330</v>
      </c>
      <c r="B7" s="217">
        <f>SUM(B8:B24)</f>
        <v>400000</v>
      </c>
      <c r="C7" s="113" t="s">
        <v>331</v>
      </c>
      <c r="D7" s="220">
        <f>D8+D14+D23+D30+D33</f>
        <v>243326.32805500002</v>
      </c>
      <c r="F7" s="52"/>
    </row>
    <row r="8" spans="1:4" ht="27.75" customHeight="1">
      <c r="A8" s="114" t="s">
        <v>438</v>
      </c>
      <c r="B8" s="218"/>
      <c r="C8" s="115" t="s">
        <v>503</v>
      </c>
      <c r="D8" s="221">
        <f>D9+D12</f>
        <v>2068.6400000000003</v>
      </c>
    </row>
    <row r="9" spans="1:4" ht="27.75" customHeight="1">
      <c r="A9" s="114" t="s">
        <v>439</v>
      </c>
      <c r="B9" s="218"/>
      <c r="C9" s="115" t="s">
        <v>440</v>
      </c>
      <c r="D9" s="221">
        <f>SUM(D10:D11)</f>
        <v>1867.64</v>
      </c>
    </row>
    <row r="10" spans="1:4" ht="27.75" customHeight="1">
      <c r="A10" s="114" t="s">
        <v>324</v>
      </c>
      <c r="B10" s="218">
        <v>6000</v>
      </c>
      <c r="C10" s="115" t="s">
        <v>504</v>
      </c>
      <c r="D10" s="221">
        <v>1199.64</v>
      </c>
    </row>
    <row r="11" spans="1:5" ht="27.75" customHeight="1">
      <c r="A11" s="114" t="s">
        <v>325</v>
      </c>
      <c r="B11" s="218">
        <v>1500</v>
      </c>
      <c r="C11" s="115" t="s">
        <v>441</v>
      </c>
      <c r="D11" s="221">
        <v>668</v>
      </c>
      <c r="E11" s="57"/>
    </row>
    <row r="12" spans="1:5" ht="27.75" customHeight="1">
      <c r="A12" s="114" t="s">
        <v>442</v>
      </c>
      <c r="B12" s="218">
        <v>391500</v>
      </c>
      <c r="C12" s="116" t="s">
        <v>490</v>
      </c>
      <c r="D12" s="221">
        <f>D13</f>
        <v>201</v>
      </c>
      <c r="E12" s="57"/>
    </row>
    <row r="13" spans="1:4" ht="27.75" customHeight="1">
      <c r="A13" s="114" t="s">
        <v>443</v>
      </c>
      <c r="B13" s="218">
        <v>1000</v>
      </c>
      <c r="C13" s="116" t="s">
        <v>441</v>
      </c>
      <c r="D13" s="221">
        <v>201</v>
      </c>
    </row>
    <row r="14" spans="1:4" ht="27.75" customHeight="1">
      <c r="A14" s="114"/>
      <c r="B14" s="218"/>
      <c r="C14" s="115" t="s">
        <v>489</v>
      </c>
      <c r="D14" s="221">
        <f>D15+D21</f>
        <v>239057.577024</v>
      </c>
    </row>
    <row r="15" spans="1:4" ht="27.75" customHeight="1">
      <c r="A15" s="114"/>
      <c r="B15" s="218"/>
      <c r="C15" s="115" t="s">
        <v>505</v>
      </c>
      <c r="D15" s="221">
        <f>SUM(D16:D20)</f>
        <v>238007.577024</v>
      </c>
    </row>
    <row r="16" spans="1:4" ht="27.75" customHeight="1">
      <c r="A16" s="114"/>
      <c r="B16" s="218"/>
      <c r="C16" s="115" t="s">
        <v>444</v>
      </c>
      <c r="D16" s="221">
        <v>111791.8</v>
      </c>
    </row>
    <row r="17" spans="1:4" ht="27.75" customHeight="1">
      <c r="A17" s="114"/>
      <c r="B17" s="218"/>
      <c r="C17" s="115" t="s">
        <v>506</v>
      </c>
      <c r="D17" s="221">
        <v>26000</v>
      </c>
    </row>
    <row r="18" spans="1:4" ht="27.75" customHeight="1">
      <c r="A18" s="114"/>
      <c r="B18" s="218"/>
      <c r="C18" s="115" t="s">
        <v>491</v>
      </c>
      <c r="D18" s="221">
        <v>20</v>
      </c>
    </row>
    <row r="19" spans="1:4" ht="27.75" customHeight="1">
      <c r="A19" s="114"/>
      <c r="B19" s="218"/>
      <c r="C19" s="115" t="s">
        <v>1057</v>
      </c>
      <c r="D19" s="214">
        <v>6000</v>
      </c>
    </row>
    <row r="20" spans="1:4" ht="27.75" customHeight="1">
      <c r="A20" s="114"/>
      <c r="B20" s="218"/>
      <c r="C20" s="115" t="s">
        <v>492</v>
      </c>
      <c r="D20" s="221">
        <v>94195.777024</v>
      </c>
    </row>
    <row r="21" spans="1:4" ht="27.75" customHeight="1">
      <c r="A21" s="114"/>
      <c r="B21" s="218"/>
      <c r="C21" s="115" t="s">
        <v>445</v>
      </c>
      <c r="D21" s="221">
        <v>1050</v>
      </c>
    </row>
    <row r="22" spans="1:4" ht="27.75" customHeight="1">
      <c r="A22" s="117"/>
      <c r="B22" s="218"/>
      <c r="C22" s="115" t="s">
        <v>507</v>
      </c>
      <c r="D22" s="221">
        <v>1050</v>
      </c>
    </row>
    <row r="23" spans="1:4" ht="27.75" customHeight="1">
      <c r="A23" s="113"/>
      <c r="B23" s="217"/>
      <c r="C23" s="115" t="s">
        <v>508</v>
      </c>
      <c r="D23" s="221">
        <f>D24+D28</f>
        <v>337</v>
      </c>
    </row>
    <row r="24" spans="1:4" ht="27.75" customHeight="1">
      <c r="A24" s="117"/>
      <c r="B24" s="219"/>
      <c r="C24" s="115" t="s">
        <v>493</v>
      </c>
      <c r="D24" s="221">
        <f>SUM(D25:D27)</f>
        <v>287</v>
      </c>
    </row>
    <row r="25" spans="1:7" ht="27.75" customHeight="1">
      <c r="A25" s="117"/>
      <c r="B25" s="219"/>
      <c r="C25" s="115" t="s">
        <v>495</v>
      </c>
      <c r="D25" s="221">
        <v>254</v>
      </c>
      <c r="G25" s="58"/>
    </row>
    <row r="26" spans="1:7" ht="27.75" customHeight="1">
      <c r="A26" s="117"/>
      <c r="B26" s="219"/>
      <c r="C26" s="115" t="s">
        <v>496</v>
      </c>
      <c r="D26" s="221">
        <v>3</v>
      </c>
      <c r="G26" s="58"/>
    </row>
    <row r="27" spans="1:7" ht="27.75" customHeight="1">
      <c r="A27" s="117"/>
      <c r="B27" s="219"/>
      <c r="C27" s="115" t="s">
        <v>1135</v>
      </c>
      <c r="D27" s="221">
        <v>30</v>
      </c>
      <c r="G27" s="58"/>
    </row>
    <row r="28" spans="1:4" ht="27.75" customHeight="1">
      <c r="A28" s="117"/>
      <c r="B28" s="219"/>
      <c r="C28" s="115" t="s">
        <v>494</v>
      </c>
      <c r="D28" s="221">
        <f>D29</f>
        <v>50</v>
      </c>
    </row>
    <row r="29" spans="1:4" ht="27.75" customHeight="1">
      <c r="A29" s="117"/>
      <c r="B29" s="219"/>
      <c r="C29" s="115" t="s">
        <v>497</v>
      </c>
      <c r="D29" s="221">
        <v>50</v>
      </c>
    </row>
    <row r="30" spans="1:4" ht="27.75" customHeight="1">
      <c r="A30" s="117"/>
      <c r="B30" s="219"/>
      <c r="C30" s="115" t="s">
        <v>1062</v>
      </c>
      <c r="D30" s="221">
        <v>27</v>
      </c>
    </row>
    <row r="31" spans="1:4" ht="27.75" customHeight="1">
      <c r="A31" s="117"/>
      <c r="B31" s="219"/>
      <c r="C31" s="115" t="s">
        <v>1058</v>
      </c>
      <c r="D31" s="221">
        <v>27</v>
      </c>
    </row>
    <row r="32" spans="1:4" ht="27.75" customHeight="1">
      <c r="A32" s="117"/>
      <c r="B32" s="219"/>
      <c r="C32" s="115" t="s">
        <v>1059</v>
      </c>
      <c r="D32" s="221">
        <v>27</v>
      </c>
    </row>
    <row r="33" spans="1:4" ht="27.75" customHeight="1">
      <c r="A33" s="117"/>
      <c r="B33" s="219"/>
      <c r="C33" s="115" t="s">
        <v>1063</v>
      </c>
      <c r="D33" s="221">
        <f>D34+D36</f>
        <v>1836.111031</v>
      </c>
    </row>
    <row r="34" spans="1:4" ht="27.75" customHeight="1">
      <c r="A34" s="117"/>
      <c r="B34" s="219"/>
      <c r="C34" s="115" t="s">
        <v>1060</v>
      </c>
      <c r="D34" s="221">
        <v>28</v>
      </c>
    </row>
    <row r="35" spans="1:4" ht="27.75" customHeight="1">
      <c r="A35" s="117"/>
      <c r="B35" s="219"/>
      <c r="C35" s="115" t="s">
        <v>1061</v>
      </c>
      <c r="D35" s="221">
        <v>28</v>
      </c>
    </row>
    <row r="36" spans="1:4" ht="27.75" customHeight="1">
      <c r="A36" s="117"/>
      <c r="B36" s="219"/>
      <c r="C36" s="115" t="s">
        <v>498</v>
      </c>
      <c r="D36" s="221">
        <f>SUM(D37:D40)</f>
        <v>1808.111031</v>
      </c>
    </row>
    <row r="37" spans="1:4" ht="27.75" customHeight="1">
      <c r="A37" s="117"/>
      <c r="B37" s="219"/>
      <c r="C37" s="115" t="s">
        <v>499</v>
      </c>
      <c r="D37" s="221">
        <v>58.027914</v>
      </c>
    </row>
    <row r="38" spans="1:4" ht="27.75" customHeight="1">
      <c r="A38" s="117"/>
      <c r="B38" s="219"/>
      <c r="C38" s="115" t="s">
        <v>500</v>
      </c>
      <c r="D38" s="221">
        <v>755.312917</v>
      </c>
    </row>
    <row r="39" spans="1:4" ht="27.75" customHeight="1">
      <c r="A39" s="117"/>
      <c r="B39" s="219"/>
      <c r="C39" s="115" t="s">
        <v>501</v>
      </c>
      <c r="D39" s="221">
        <v>24.7702</v>
      </c>
    </row>
    <row r="40" spans="1:4" ht="27.75" customHeight="1">
      <c r="A40" s="117"/>
      <c r="B40" s="219"/>
      <c r="C40" s="115" t="s">
        <v>502</v>
      </c>
      <c r="D40" s="221">
        <v>970</v>
      </c>
    </row>
    <row r="41" spans="1:4" ht="27.75" customHeight="1">
      <c r="A41" s="96" t="s">
        <v>339</v>
      </c>
      <c r="B41" s="217">
        <f>SUM(B42:B43)</f>
        <v>5215</v>
      </c>
      <c r="C41" s="96" t="s">
        <v>341</v>
      </c>
      <c r="D41" s="220">
        <f>SUM(D42:D43)</f>
        <v>161889</v>
      </c>
    </row>
    <row r="42" spans="1:4" ht="27.75" customHeight="1">
      <c r="A42" s="118" t="s">
        <v>342</v>
      </c>
      <c r="B42" s="218">
        <v>2587</v>
      </c>
      <c r="C42" s="118" t="s">
        <v>343</v>
      </c>
      <c r="D42" s="221">
        <v>7700</v>
      </c>
    </row>
    <row r="43" spans="1:4" ht="27.75" customHeight="1">
      <c r="A43" s="119" t="s">
        <v>509</v>
      </c>
      <c r="B43" s="218">
        <v>2628</v>
      </c>
      <c r="C43" s="118" t="s">
        <v>488</v>
      </c>
      <c r="D43" s="270">
        <v>154189</v>
      </c>
    </row>
    <row r="44" spans="1:2" ht="27.75" customHeight="1">
      <c r="A44" s="85"/>
      <c r="B44" s="86"/>
    </row>
    <row r="45" spans="1:2" ht="27.75" customHeight="1">
      <c r="A45" s="85"/>
      <c r="B45" s="86"/>
    </row>
    <row r="46" spans="1:2" ht="27.75" customHeight="1">
      <c r="A46" s="85"/>
      <c r="B46" s="86"/>
    </row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</sheetData>
  <sheetProtection/>
  <mergeCells count="2">
    <mergeCell ref="A2:D2"/>
    <mergeCell ref="A4:C4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G18"/>
  <sheetViews>
    <sheetView zoomScalePageLayoutView="0"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1" sqref="J21"/>
    </sheetView>
  </sheetViews>
  <sheetFormatPr defaultColWidth="12.7109375" defaultRowHeight="15"/>
  <cols>
    <col min="1" max="1" width="25.140625" style="63" customWidth="1"/>
    <col min="2" max="2" width="13.28125" style="60" customWidth="1"/>
    <col min="3" max="3" width="10.57421875" style="61" customWidth="1"/>
    <col min="4" max="4" width="24.7109375" style="62" customWidth="1"/>
    <col min="5" max="5" width="12.421875" style="63" customWidth="1"/>
    <col min="6" max="6" width="9.7109375" style="63" customWidth="1"/>
    <col min="7" max="254" width="9.00390625" style="63" customWidth="1"/>
    <col min="255" max="255" width="29.57421875" style="63" customWidth="1"/>
    <col min="256" max="16384" width="12.7109375" style="63" customWidth="1"/>
  </cols>
  <sheetData>
    <row r="1" ht="27.75" customHeight="1">
      <c r="A1" s="88" t="s">
        <v>1138</v>
      </c>
    </row>
    <row r="2" spans="1:6" ht="24.75" customHeight="1">
      <c r="A2" s="284" t="s">
        <v>533</v>
      </c>
      <c r="B2" s="284"/>
      <c r="C2" s="284"/>
      <c r="D2" s="284"/>
      <c r="E2" s="284"/>
      <c r="F2" s="284"/>
    </row>
    <row r="3" spans="1:6" ht="24.75" customHeight="1">
      <c r="A3" s="66"/>
      <c r="B3" s="66"/>
      <c r="C3" s="66"/>
      <c r="D3" s="66"/>
      <c r="E3" s="307" t="s">
        <v>6</v>
      </c>
      <c r="F3" s="307"/>
    </row>
    <row r="4" spans="1:6" s="64" customFormat="1" ht="32.25" customHeight="1">
      <c r="A4" s="1" t="s">
        <v>0</v>
      </c>
      <c r="B4" s="8" t="s">
        <v>31</v>
      </c>
      <c r="C4" s="8" t="s">
        <v>34</v>
      </c>
      <c r="D4" s="9" t="s">
        <v>42</v>
      </c>
      <c r="E4" s="8" t="s">
        <v>31</v>
      </c>
      <c r="F4" s="8" t="s">
        <v>34</v>
      </c>
    </row>
    <row r="5" spans="1:6" s="64" customFormat="1" ht="32.25" customHeight="1">
      <c r="A5" s="1" t="s">
        <v>33</v>
      </c>
      <c r="B5" s="198">
        <f>SUM(B6,B17)</f>
        <v>2128.6299280000003</v>
      </c>
      <c r="C5" s="11"/>
      <c r="D5" s="9" t="s">
        <v>33</v>
      </c>
      <c r="E5" s="198">
        <f>E6+E17</f>
        <v>2128.6299280000003</v>
      </c>
      <c r="F5" s="12"/>
    </row>
    <row r="6" spans="1:6" s="64" customFormat="1" ht="32.25" customHeight="1">
      <c r="A6" s="13" t="s">
        <v>1</v>
      </c>
      <c r="B6" s="198">
        <f>SUM(B7:B9)</f>
        <v>315</v>
      </c>
      <c r="C6" s="31"/>
      <c r="D6" s="14" t="s">
        <v>30</v>
      </c>
      <c r="E6" s="198">
        <f>E10</f>
        <v>1813.629928</v>
      </c>
      <c r="F6" s="31"/>
    </row>
    <row r="7" spans="1:6" s="64" customFormat="1" ht="32.25" customHeight="1">
      <c r="A7" s="15" t="s">
        <v>60</v>
      </c>
      <c r="B7" s="222">
        <v>315</v>
      </c>
      <c r="C7" s="16"/>
      <c r="D7" s="305" t="s">
        <v>47</v>
      </c>
      <c r="E7" s="305"/>
      <c r="F7" s="12"/>
    </row>
    <row r="8" spans="1:6" s="64" customFormat="1" ht="32.25" customHeight="1">
      <c r="A8" s="15" t="s">
        <v>61</v>
      </c>
      <c r="B8" s="222"/>
      <c r="C8" s="16"/>
      <c r="D8" s="87" t="s">
        <v>514</v>
      </c>
      <c r="E8" s="222">
        <f>E9</f>
        <v>1813.629928</v>
      </c>
      <c r="F8" s="34"/>
    </row>
    <row r="9" spans="1:6" s="64" customFormat="1" ht="32.25" customHeight="1">
      <c r="A9" s="15" t="s">
        <v>62</v>
      </c>
      <c r="B9" s="222"/>
      <c r="C9" s="16"/>
      <c r="D9" s="87" t="s">
        <v>510</v>
      </c>
      <c r="E9" s="222">
        <f>E10</f>
        <v>1813.629928</v>
      </c>
      <c r="F9" s="12"/>
    </row>
    <row r="10" spans="1:6" s="64" customFormat="1" ht="32.25" customHeight="1">
      <c r="A10" s="15" t="s">
        <v>512</v>
      </c>
      <c r="B10" s="199"/>
      <c r="C10" s="17"/>
      <c r="D10" s="87" t="s">
        <v>511</v>
      </c>
      <c r="E10" s="222">
        <v>1813.629928</v>
      </c>
      <c r="F10" s="12"/>
    </row>
    <row r="11" spans="1:6" ht="32.25" customHeight="1">
      <c r="A11" s="15" t="s">
        <v>513</v>
      </c>
      <c r="B11" s="200"/>
      <c r="C11" s="18"/>
      <c r="D11" s="306" t="s">
        <v>534</v>
      </c>
      <c r="E11" s="306"/>
      <c r="F11" s="12"/>
    </row>
    <row r="12" spans="1:6" ht="32.25" customHeight="1">
      <c r="A12" s="21"/>
      <c r="B12" s="201"/>
      <c r="C12" s="22"/>
      <c r="D12" s="15" t="s">
        <v>35</v>
      </c>
      <c r="E12" s="15"/>
      <c r="F12" s="12"/>
    </row>
    <row r="13" spans="1:6" ht="32.25" customHeight="1">
      <c r="A13" s="23"/>
      <c r="B13" s="202"/>
      <c r="C13" s="24"/>
      <c r="D13" s="15" t="s">
        <v>38</v>
      </c>
      <c r="E13" s="203">
        <f>E14</f>
        <v>1813.629928</v>
      </c>
      <c r="F13" s="12"/>
    </row>
    <row r="14" spans="1:6" ht="32.25" customHeight="1">
      <c r="A14" s="12"/>
      <c r="B14" s="222"/>
      <c r="C14" s="17"/>
      <c r="D14" s="15" t="s">
        <v>39</v>
      </c>
      <c r="E14" s="203">
        <f>E10</f>
        <v>1813.629928</v>
      </c>
      <c r="F14" s="12"/>
    </row>
    <row r="15" spans="1:6" ht="32.25" customHeight="1">
      <c r="A15" s="12"/>
      <c r="B15" s="199"/>
      <c r="C15" s="17"/>
      <c r="D15" s="15" t="s">
        <v>41</v>
      </c>
      <c r="E15" s="203"/>
      <c r="F15" s="12"/>
    </row>
    <row r="16" spans="1:6" ht="32.25" customHeight="1">
      <c r="A16" s="12"/>
      <c r="B16" s="199"/>
      <c r="C16" s="27"/>
      <c r="D16" s="15"/>
      <c r="E16" s="203"/>
      <c r="F16" s="12"/>
    </row>
    <row r="17" spans="1:7" ht="32.25" customHeight="1">
      <c r="A17" s="13" t="s">
        <v>29</v>
      </c>
      <c r="B17" s="198">
        <f>B18</f>
        <v>1813.629928</v>
      </c>
      <c r="C17" s="27"/>
      <c r="D17" s="13" t="s">
        <v>48</v>
      </c>
      <c r="E17" s="198">
        <f>SUM(E18:E18)</f>
        <v>315</v>
      </c>
      <c r="F17" s="17"/>
      <c r="G17" s="65"/>
    </row>
    <row r="18" spans="1:6" ht="32.25" customHeight="1">
      <c r="A18" s="6" t="s">
        <v>515</v>
      </c>
      <c r="B18" s="222">
        <v>1813.629928</v>
      </c>
      <c r="C18" s="24"/>
      <c r="D18" s="6" t="s">
        <v>516</v>
      </c>
      <c r="E18" s="222">
        <v>315</v>
      </c>
      <c r="F18" s="12"/>
    </row>
  </sheetData>
  <sheetProtection/>
  <mergeCells count="4">
    <mergeCell ref="A2:F2"/>
    <mergeCell ref="D7:E7"/>
    <mergeCell ref="D11:E11"/>
    <mergeCell ref="E3:F3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E31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14" sqref="I14"/>
    </sheetView>
  </sheetViews>
  <sheetFormatPr defaultColWidth="9.140625" defaultRowHeight="15"/>
  <cols>
    <col min="1" max="1" width="25.421875" style="0" customWidth="1"/>
    <col min="2" max="3" width="14.57421875" style="0" customWidth="1"/>
    <col min="4" max="4" width="14.7109375" style="0" customWidth="1"/>
    <col min="5" max="5" width="14.57421875" style="0" customWidth="1"/>
    <col min="9" max="9" width="14.7109375" style="0" customWidth="1"/>
  </cols>
  <sheetData>
    <row r="1" spans="1:4" ht="18.75">
      <c r="A1" s="309" t="s">
        <v>1139</v>
      </c>
      <c r="B1" s="309"/>
      <c r="C1" s="309"/>
      <c r="D1" s="223"/>
    </row>
    <row r="2" spans="1:5" ht="24">
      <c r="A2" s="312" t="s">
        <v>1110</v>
      </c>
      <c r="B2" s="312"/>
      <c r="C2" s="312"/>
      <c r="D2" s="312"/>
      <c r="E2" s="312"/>
    </row>
    <row r="3" spans="1:4" ht="13.5">
      <c r="A3" s="310"/>
      <c r="B3" s="310"/>
      <c r="C3" s="310"/>
      <c r="D3" s="310"/>
    </row>
    <row r="4" spans="1:5" ht="13.5">
      <c r="A4" s="224"/>
      <c r="B4" s="224"/>
      <c r="C4" s="223"/>
      <c r="E4" s="225" t="s">
        <v>1103</v>
      </c>
    </row>
    <row r="5" spans="1:5" ht="26.25" customHeight="1">
      <c r="A5" s="311" t="s">
        <v>1104</v>
      </c>
      <c r="B5" s="313" t="s">
        <v>1105</v>
      </c>
      <c r="C5" s="314"/>
      <c r="D5" s="314"/>
      <c r="E5" s="315"/>
    </row>
    <row r="6" spans="1:5" ht="28.5">
      <c r="A6" s="311"/>
      <c r="B6" s="226" t="s">
        <v>1106</v>
      </c>
      <c r="C6" s="227" t="s">
        <v>1108</v>
      </c>
      <c r="D6" s="228" t="s">
        <v>1107</v>
      </c>
      <c r="E6" s="227" t="s">
        <v>1111</v>
      </c>
    </row>
    <row r="7" spans="1:5" ht="19.5" customHeight="1">
      <c r="A7" s="232" t="s">
        <v>1109</v>
      </c>
      <c r="B7" s="233">
        <f>SUM(C7:E7)</f>
        <v>48644</v>
      </c>
      <c r="C7" s="233">
        <f>SUM(C8:C30)</f>
        <v>41658</v>
      </c>
      <c r="D7" s="233">
        <f>SUM(D8:D30)</f>
        <v>3300.8000000000006</v>
      </c>
      <c r="E7" s="233">
        <f>SUM(E8:E30)</f>
        <v>3685.199999999999</v>
      </c>
    </row>
    <row r="8" spans="1:5" ht="19.5" customHeight="1">
      <c r="A8" s="229" t="s">
        <v>1112</v>
      </c>
      <c r="B8" s="230">
        <f>SUM(C8:E8)</f>
        <v>2626.4</v>
      </c>
      <c r="C8" s="230">
        <v>2308</v>
      </c>
      <c r="D8" s="230">
        <v>176.1</v>
      </c>
      <c r="E8" s="230">
        <v>142.3</v>
      </c>
    </row>
    <row r="9" spans="1:5" ht="19.5" customHeight="1">
      <c r="A9" s="229" t="s">
        <v>1113</v>
      </c>
      <c r="B9" s="230">
        <f aca="true" t="shared" si="0" ref="B9:B30">SUM(C9:E9)</f>
        <v>2677.1</v>
      </c>
      <c r="C9" s="230">
        <v>2344</v>
      </c>
      <c r="D9" s="230">
        <v>170.7</v>
      </c>
      <c r="E9" s="230">
        <v>162.4</v>
      </c>
    </row>
    <row r="10" spans="1:5" ht="19.5" customHeight="1">
      <c r="A10" s="229" t="s">
        <v>1114</v>
      </c>
      <c r="B10" s="230">
        <f t="shared" si="0"/>
        <v>1569.1000000000001</v>
      </c>
      <c r="C10" s="230">
        <v>1277</v>
      </c>
      <c r="D10" s="230">
        <v>114.7</v>
      </c>
      <c r="E10" s="230">
        <v>177.4</v>
      </c>
    </row>
    <row r="11" spans="1:5" ht="19.5" customHeight="1">
      <c r="A11" s="229" t="s">
        <v>1115</v>
      </c>
      <c r="B11" s="230">
        <f t="shared" si="0"/>
        <v>1862.4</v>
      </c>
      <c r="C11" s="230">
        <v>1406</v>
      </c>
      <c r="D11" s="230">
        <v>239.2</v>
      </c>
      <c r="E11" s="230">
        <v>217.2</v>
      </c>
    </row>
    <row r="12" spans="1:5" ht="19.5" customHeight="1">
      <c r="A12" s="229" t="s">
        <v>1116</v>
      </c>
      <c r="B12" s="230">
        <f t="shared" si="0"/>
        <v>2933.4</v>
      </c>
      <c r="C12" s="230">
        <v>2557</v>
      </c>
      <c r="D12" s="230">
        <v>214.8</v>
      </c>
      <c r="E12" s="230">
        <v>161.6</v>
      </c>
    </row>
    <row r="13" spans="1:5" ht="19.5" customHeight="1">
      <c r="A13" s="229" t="s">
        <v>1117</v>
      </c>
      <c r="B13" s="230">
        <f t="shared" si="0"/>
        <v>3777.3</v>
      </c>
      <c r="C13" s="230">
        <v>3200</v>
      </c>
      <c r="D13" s="230">
        <v>249.9</v>
      </c>
      <c r="E13" s="230">
        <v>327.4</v>
      </c>
    </row>
    <row r="14" spans="1:5" ht="19.5" customHeight="1">
      <c r="A14" s="229" t="s">
        <v>1118</v>
      </c>
      <c r="B14" s="230">
        <f t="shared" si="0"/>
        <v>1616.1999999999998</v>
      </c>
      <c r="C14" s="230">
        <v>1410</v>
      </c>
      <c r="D14" s="230">
        <v>115.6</v>
      </c>
      <c r="E14" s="230">
        <v>90.6</v>
      </c>
    </row>
    <row r="15" spans="1:5" ht="19.5" customHeight="1">
      <c r="A15" s="229" t="s">
        <v>1119</v>
      </c>
      <c r="B15" s="230">
        <f t="shared" si="0"/>
        <v>1389.8</v>
      </c>
      <c r="C15" s="230">
        <v>1168</v>
      </c>
      <c r="D15" s="230">
        <v>126.3</v>
      </c>
      <c r="E15" s="230">
        <v>95.5</v>
      </c>
    </row>
    <row r="16" spans="1:5" ht="19.5" customHeight="1">
      <c r="A16" s="229" t="s">
        <v>1120</v>
      </c>
      <c r="B16" s="230">
        <f t="shared" si="0"/>
        <v>1423.3</v>
      </c>
      <c r="C16" s="230">
        <v>1265</v>
      </c>
      <c r="D16" s="230">
        <v>95.3</v>
      </c>
      <c r="E16" s="230">
        <v>63</v>
      </c>
    </row>
    <row r="17" spans="1:5" ht="19.5" customHeight="1">
      <c r="A17" s="229" t="s">
        <v>1121</v>
      </c>
      <c r="B17" s="230">
        <f t="shared" si="0"/>
        <v>1092.1999999999998</v>
      </c>
      <c r="C17" s="230">
        <v>963</v>
      </c>
      <c r="D17" s="230">
        <v>69.1</v>
      </c>
      <c r="E17" s="230">
        <v>60.1</v>
      </c>
    </row>
    <row r="18" spans="1:5" ht="19.5" customHeight="1">
      <c r="A18" s="229" t="s">
        <v>1122</v>
      </c>
      <c r="B18" s="230">
        <f t="shared" si="0"/>
        <v>3228.3</v>
      </c>
      <c r="C18" s="230">
        <v>2859</v>
      </c>
      <c r="D18" s="230">
        <v>201</v>
      </c>
      <c r="E18" s="230">
        <v>168.3</v>
      </c>
    </row>
    <row r="19" spans="1:5" ht="19.5" customHeight="1">
      <c r="A19" s="229" t="s">
        <v>1123</v>
      </c>
      <c r="B19" s="230">
        <f t="shared" si="0"/>
        <v>2319</v>
      </c>
      <c r="C19" s="230">
        <v>2039</v>
      </c>
      <c r="D19" s="230">
        <v>125.9</v>
      </c>
      <c r="E19" s="230">
        <v>154.1</v>
      </c>
    </row>
    <row r="20" spans="1:5" ht="19.5" customHeight="1">
      <c r="A20" s="229" t="s">
        <v>1124</v>
      </c>
      <c r="B20" s="230">
        <f t="shared" si="0"/>
        <v>2085.1</v>
      </c>
      <c r="C20" s="230">
        <v>1833</v>
      </c>
      <c r="D20" s="230">
        <v>116.2</v>
      </c>
      <c r="E20" s="230">
        <v>135.9</v>
      </c>
    </row>
    <row r="21" spans="1:5" ht="19.5" customHeight="1">
      <c r="A21" s="229" t="s">
        <v>1125</v>
      </c>
      <c r="B21" s="230">
        <f t="shared" si="0"/>
        <v>1945.9</v>
      </c>
      <c r="C21" s="230">
        <v>1697</v>
      </c>
      <c r="D21" s="230">
        <v>116.2</v>
      </c>
      <c r="E21" s="230">
        <v>132.7</v>
      </c>
    </row>
    <row r="22" spans="1:5" ht="19.5" customHeight="1">
      <c r="A22" s="229" t="s">
        <v>1126</v>
      </c>
      <c r="B22" s="230">
        <f t="shared" si="0"/>
        <v>2056.9</v>
      </c>
      <c r="C22" s="230">
        <v>1740</v>
      </c>
      <c r="D22" s="230">
        <v>155.3</v>
      </c>
      <c r="E22" s="230">
        <v>161.6</v>
      </c>
    </row>
    <row r="23" spans="1:5" ht="19.5" customHeight="1">
      <c r="A23" s="229" t="s">
        <v>1127</v>
      </c>
      <c r="B23" s="230">
        <f t="shared" si="0"/>
        <v>1969.5</v>
      </c>
      <c r="C23" s="230">
        <v>1712</v>
      </c>
      <c r="D23" s="230">
        <v>103.2</v>
      </c>
      <c r="E23" s="230">
        <v>154.3</v>
      </c>
    </row>
    <row r="24" spans="1:5" ht="19.5" customHeight="1">
      <c r="A24" s="229" t="s">
        <v>1128</v>
      </c>
      <c r="B24" s="230">
        <f t="shared" si="0"/>
        <v>1853</v>
      </c>
      <c r="C24" s="230">
        <v>1435</v>
      </c>
      <c r="D24" s="230">
        <v>169.3</v>
      </c>
      <c r="E24" s="230">
        <v>248.7</v>
      </c>
    </row>
    <row r="25" spans="1:5" ht="19.5" customHeight="1">
      <c r="A25" s="229" t="s">
        <v>1129</v>
      </c>
      <c r="B25" s="230">
        <f t="shared" si="0"/>
        <v>1527</v>
      </c>
      <c r="C25" s="230">
        <v>1331</v>
      </c>
      <c r="D25" s="230">
        <v>79.8</v>
      </c>
      <c r="E25" s="230">
        <v>116.2</v>
      </c>
    </row>
    <row r="26" spans="1:5" ht="19.5" customHeight="1">
      <c r="A26" s="229" t="s">
        <v>1130</v>
      </c>
      <c r="B26" s="230">
        <f t="shared" si="0"/>
        <v>1926.4</v>
      </c>
      <c r="C26" s="230">
        <v>1668</v>
      </c>
      <c r="D26" s="230">
        <v>114.5</v>
      </c>
      <c r="E26" s="230">
        <v>143.9</v>
      </c>
    </row>
    <row r="27" spans="1:5" ht="19.5" customHeight="1">
      <c r="A27" s="229" t="s">
        <v>1131</v>
      </c>
      <c r="B27" s="230">
        <f t="shared" si="0"/>
        <v>3071.9</v>
      </c>
      <c r="C27" s="230">
        <v>2560</v>
      </c>
      <c r="D27" s="230">
        <v>202.8</v>
      </c>
      <c r="E27" s="230">
        <v>309.1</v>
      </c>
    </row>
    <row r="28" spans="1:5" ht="19.5" customHeight="1">
      <c r="A28" s="229" t="s">
        <v>1132</v>
      </c>
      <c r="B28" s="230">
        <f t="shared" si="0"/>
        <v>2547</v>
      </c>
      <c r="C28" s="230">
        <v>2164</v>
      </c>
      <c r="D28" s="230">
        <v>162.4</v>
      </c>
      <c r="E28" s="230">
        <v>220.6</v>
      </c>
    </row>
    <row r="29" spans="1:5" ht="19.5" customHeight="1">
      <c r="A29" s="229" t="s">
        <v>1133</v>
      </c>
      <c r="B29" s="230">
        <f t="shared" si="0"/>
        <v>1653.3</v>
      </c>
      <c r="C29" s="230">
        <v>1437</v>
      </c>
      <c r="D29" s="230">
        <v>86.7</v>
      </c>
      <c r="E29" s="230">
        <v>129.6</v>
      </c>
    </row>
    <row r="30" spans="1:5" ht="19.5" customHeight="1">
      <c r="A30" s="229" t="s">
        <v>1134</v>
      </c>
      <c r="B30" s="230">
        <f t="shared" si="0"/>
        <v>1493.5</v>
      </c>
      <c r="C30" s="230">
        <v>1285</v>
      </c>
      <c r="D30" s="230">
        <v>95.8</v>
      </c>
      <c r="E30" s="230">
        <v>112.7</v>
      </c>
    </row>
    <row r="31" spans="1:5" ht="55.5" customHeight="1">
      <c r="A31" s="308"/>
      <c r="B31" s="308"/>
      <c r="C31" s="308"/>
      <c r="D31" s="308"/>
      <c r="E31" s="308"/>
    </row>
  </sheetData>
  <sheetProtection/>
  <mergeCells count="6">
    <mergeCell ref="A31:E31"/>
    <mergeCell ref="A1:C1"/>
    <mergeCell ref="A3:D3"/>
    <mergeCell ref="A5:A6"/>
    <mergeCell ref="A2:E2"/>
    <mergeCell ref="B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G38"/>
  <sheetViews>
    <sheetView tabSelected="1" zoomScalePageLayoutView="0" workbookViewId="0" topLeftCell="A1">
      <pane xSplit="2" ySplit="6" topLeftCell="C7" activePane="bottomRight" state="frozen"/>
      <selection pane="topLeft" activeCell="E32" sqref="E32"/>
      <selection pane="topRight" activeCell="E32" sqref="E32"/>
      <selection pane="bottomLeft" activeCell="E32" sqref="E32"/>
      <selection pane="bottomRight" activeCell="J15" sqref="J15"/>
    </sheetView>
  </sheetViews>
  <sheetFormatPr defaultColWidth="9.00390625" defaultRowHeight="21.75" customHeight="1"/>
  <cols>
    <col min="1" max="1" width="29.421875" style="32" customWidth="1"/>
    <col min="2" max="2" width="11.421875" style="32" customWidth="1"/>
    <col min="3" max="3" width="8.00390625" style="32" customWidth="1"/>
    <col min="4" max="4" width="25.57421875" style="32" customWidth="1"/>
    <col min="5" max="5" width="12.140625" style="32" customWidth="1"/>
    <col min="6" max="6" width="8.140625" style="32" customWidth="1"/>
    <col min="7" max="7" width="11.57421875" style="32" bestFit="1" customWidth="1"/>
    <col min="8" max="242" width="9.00390625" style="32" customWidth="1"/>
    <col min="243" max="243" width="4.8515625" style="32" customWidth="1"/>
    <col min="244" max="244" width="30.57421875" style="32" customWidth="1"/>
    <col min="245" max="245" width="17.00390625" style="32" customWidth="1"/>
    <col min="246" max="246" width="13.421875" style="32" customWidth="1"/>
    <col min="247" max="247" width="32.140625" style="32" customWidth="1"/>
    <col min="248" max="248" width="15.421875" style="32" customWidth="1"/>
    <col min="249" max="249" width="12.28125" style="32" customWidth="1"/>
    <col min="250" max="16384" width="9.00390625" style="32" customWidth="1"/>
  </cols>
  <sheetData>
    <row r="1" spans="1:6" ht="18" customHeight="1">
      <c r="A1" s="273" t="s">
        <v>576</v>
      </c>
      <c r="B1" s="273"/>
      <c r="C1" s="273"/>
      <c r="D1" s="273"/>
      <c r="E1" s="273"/>
      <c r="F1" s="273"/>
    </row>
    <row r="2" spans="1:6" ht="24" customHeight="1">
      <c r="A2" s="274" t="s">
        <v>577</v>
      </c>
      <c r="B2" s="274"/>
      <c r="C2" s="274"/>
      <c r="D2" s="274"/>
      <c r="E2" s="274"/>
      <c r="F2" s="274"/>
    </row>
    <row r="3" spans="1:6" ht="16.5" customHeight="1">
      <c r="A3" s="38"/>
      <c r="B3" s="38"/>
      <c r="C3" s="38"/>
      <c r="D3" s="38"/>
      <c r="E3" s="275" t="s">
        <v>6</v>
      </c>
      <c r="F3" s="275"/>
    </row>
    <row r="4" spans="1:6" ht="21.75" customHeight="1">
      <c r="A4" s="39" t="s">
        <v>578</v>
      </c>
      <c r="B4" s="40" t="s">
        <v>579</v>
      </c>
      <c r="C4" s="41" t="s">
        <v>34</v>
      </c>
      <c r="D4" s="39" t="s">
        <v>580</v>
      </c>
      <c r="E4" s="40" t="s">
        <v>579</v>
      </c>
      <c r="F4" s="41" t="s">
        <v>34</v>
      </c>
    </row>
    <row r="5" spans="1:7" ht="21.75" customHeight="1">
      <c r="A5" s="67" t="s">
        <v>329</v>
      </c>
      <c r="B5" s="121">
        <f>SUM(B6,B29)</f>
        <v>1204757</v>
      </c>
      <c r="C5" s="68"/>
      <c r="D5" s="67" t="s">
        <v>329</v>
      </c>
      <c r="E5" s="122">
        <f>SUM(E6,E29)</f>
        <v>1204757</v>
      </c>
      <c r="F5" s="69"/>
      <c r="G5" s="42"/>
    </row>
    <row r="6" spans="1:6" ht="21.75" customHeight="1">
      <c r="A6" s="70" t="s">
        <v>1</v>
      </c>
      <c r="B6" s="121">
        <f>SUM(B7,B20)</f>
        <v>466311</v>
      </c>
      <c r="C6" s="71">
        <v>6.6</v>
      </c>
      <c r="D6" s="70" t="s">
        <v>2</v>
      </c>
      <c r="E6" s="122">
        <f>SUM(E7:E27)</f>
        <v>922713</v>
      </c>
      <c r="F6" s="272">
        <v>6</v>
      </c>
    </row>
    <row r="7" spans="1:6" ht="21.75" customHeight="1">
      <c r="A7" s="72" t="s">
        <v>581</v>
      </c>
      <c r="B7" s="124">
        <f>SUM(B8:B19)</f>
        <v>265145</v>
      </c>
      <c r="C7" s="73"/>
      <c r="D7" s="72" t="s">
        <v>7</v>
      </c>
      <c r="E7" s="125">
        <v>28961</v>
      </c>
      <c r="F7" s="123"/>
    </row>
    <row r="8" spans="1:6" ht="21.75" customHeight="1">
      <c r="A8" s="72" t="s">
        <v>3</v>
      </c>
      <c r="B8" s="126">
        <v>60292</v>
      </c>
      <c r="C8" s="73"/>
      <c r="D8" s="72" t="s">
        <v>8</v>
      </c>
      <c r="E8" s="125"/>
      <c r="F8" s="123"/>
    </row>
    <row r="9" spans="1:6" ht="21.75" customHeight="1">
      <c r="A9" s="72" t="s">
        <v>9</v>
      </c>
      <c r="B9" s="126">
        <v>1370</v>
      </c>
      <c r="C9" s="73"/>
      <c r="D9" s="72" t="s">
        <v>10</v>
      </c>
      <c r="E9" s="125">
        <v>502</v>
      </c>
      <c r="F9" s="123"/>
    </row>
    <row r="10" spans="1:6" ht="21.75" customHeight="1">
      <c r="A10" s="72" t="s">
        <v>11</v>
      </c>
      <c r="B10" s="126">
        <v>30128</v>
      </c>
      <c r="C10" s="73"/>
      <c r="D10" s="72" t="s">
        <v>12</v>
      </c>
      <c r="E10" s="125">
        <v>30389</v>
      </c>
      <c r="F10" s="123"/>
    </row>
    <row r="11" spans="1:6" ht="21.75" customHeight="1">
      <c r="A11" s="72" t="s">
        <v>14</v>
      </c>
      <c r="B11" s="126">
        <v>5815</v>
      </c>
      <c r="C11" s="73"/>
      <c r="D11" s="72" t="s">
        <v>13</v>
      </c>
      <c r="E11" s="125">
        <v>209723</v>
      </c>
      <c r="F11" s="123"/>
    </row>
    <row r="12" spans="1:6" ht="21.75" customHeight="1">
      <c r="A12" s="72" t="s">
        <v>582</v>
      </c>
      <c r="B12" s="126">
        <v>2495</v>
      </c>
      <c r="C12" s="73"/>
      <c r="D12" s="72" t="s">
        <v>15</v>
      </c>
      <c r="E12" s="125">
        <v>11842</v>
      </c>
      <c r="F12" s="123"/>
    </row>
    <row r="13" spans="1:6" ht="21.75" customHeight="1">
      <c r="A13" s="72" t="s">
        <v>17</v>
      </c>
      <c r="B13" s="126">
        <v>15585</v>
      </c>
      <c r="C13" s="73"/>
      <c r="D13" s="72" t="s">
        <v>16</v>
      </c>
      <c r="E13" s="125">
        <v>7392</v>
      </c>
      <c r="F13" s="123"/>
    </row>
    <row r="14" spans="1:6" ht="21.75" customHeight="1">
      <c r="A14" s="72" t="s">
        <v>19</v>
      </c>
      <c r="B14" s="126">
        <v>16606</v>
      </c>
      <c r="C14" s="73"/>
      <c r="D14" s="72" t="s">
        <v>18</v>
      </c>
      <c r="E14" s="125">
        <v>59715</v>
      </c>
      <c r="F14" s="123"/>
    </row>
    <row r="15" spans="1:6" ht="21.75" customHeight="1">
      <c r="A15" s="72" t="s">
        <v>4</v>
      </c>
      <c r="B15" s="126">
        <v>3399</v>
      </c>
      <c r="C15" s="73"/>
      <c r="D15" s="72" t="s">
        <v>32</v>
      </c>
      <c r="E15" s="125">
        <v>95700</v>
      </c>
      <c r="F15" s="123"/>
    </row>
    <row r="16" spans="1:6" ht="21.75" customHeight="1">
      <c r="A16" s="72" t="s">
        <v>21</v>
      </c>
      <c r="B16" s="126">
        <v>55268</v>
      </c>
      <c r="C16" s="73"/>
      <c r="D16" s="72" t="s">
        <v>20</v>
      </c>
      <c r="E16" s="125">
        <v>28591</v>
      </c>
      <c r="F16" s="123"/>
    </row>
    <row r="17" spans="1:6" ht="21.75" customHeight="1">
      <c r="A17" s="72" t="s">
        <v>50</v>
      </c>
      <c r="B17" s="126">
        <v>10934</v>
      </c>
      <c r="C17" s="73"/>
      <c r="D17" s="72" t="s">
        <v>22</v>
      </c>
      <c r="E17" s="125">
        <v>242269</v>
      </c>
      <c r="F17" s="123"/>
    </row>
    <row r="18" spans="1:6" ht="21.75" customHeight="1">
      <c r="A18" s="72" t="s">
        <v>583</v>
      </c>
      <c r="B18" s="126">
        <v>26742</v>
      </c>
      <c r="C18" s="73"/>
      <c r="D18" s="72" t="s">
        <v>23</v>
      </c>
      <c r="E18" s="125">
        <v>75580</v>
      </c>
      <c r="F18" s="123"/>
    </row>
    <row r="19" spans="1:6" ht="21.75" customHeight="1">
      <c r="A19" s="72" t="s">
        <v>51</v>
      </c>
      <c r="B19" s="126">
        <v>36511</v>
      </c>
      <c r="C19" s="73"/>
      <c r="D19" s="72" t="s">
        <v>24</v>
      </c>
      <c r="E19" s="125">
        <v>51599</v>
      </c>
      <c r="F19" s="123"/>
    </row>
    <row r="20" spans="1:6" ht="21.75" customHeight="1">
      <c r="A20" s="72" t="s">
        <v>584</v>
      </c>
      <c r="B20" s="121">
        <f>SUM(B21:B25)</f>
        <v>201166</v>
      </c>
      <c r="C20" s="73"/>
      <c r="D20" s="127" t="s">
        <v>585</v>
      </c>
      <c r="E20" s="125">
        <v>14363</v>
      </c>
      <c r="F20" s="123"/>
    </row>
    <row r="21" spans="1:6" ht="21.75" customHeight="1">
      <c r="A21" s="72" t="s">
        <v>5</v>
      </c>
      <c r="B21" s="128">
        <v>16938</v>
      </c>
      <c r="C21" s="73"/>
      <c r="D21" s="72" t="s">
        <v>25</v>
      </c>
      <c r="E21" s="125">
        <v>5191</v>
      </c>
      <c r="F21" s="123"/>
    </row>
    <row r="22" spans="1:6" ht="21.75" customHeight="1">
      <c r="A22" s="72" t="s">
        <v>26</v>
      </c>
      <c r="B22" s="128">
        <v>99712</v>
      </c>
      <c r="C22" s="73"/>
      <c r="D22" s="72" t="s">
        <v>586</v>
      </c>
      <c r="E22" s="32">
        <v>73</v>
      </c>
      <c r="F22" s="123"/>
    </row>
    <row r="23" spans="1:6" ht="21.75" customHeight="1">
      <c r="A23" s="72" t="s">
        <v>27</v>
      </c>
      <c r="B23" s="128">
        <v>6051</v>
      </c>
      <c r="C23" s="73"/>
      <c r="D23" s="72" t="s">
        <v>587</v>
      </c>
      <c r="E23" s="125">
        <v>19442</v>
      </c>
      <c r="F23" s="123"/>
    </row>
    <row r="24" spans="1:6" ht="21.75" customHeight="1">
      <c r="A24" s="72" t="s">
        <v>49</v>
      </c>
      <c r="B24" s="128">
        <v>75856</v>
      </c>
      <c r="C24" s="73"/>
      <c r="D24" s="72" t="s">
        <v>588</v>
      </c>
      <c r="E24" s="125">
        <v>25770</v>
      </c>
      <c r="F24" s="123"/>
    </row>
    <row r="25" spans="1:6" ht="21.75" customHeight="1">
      <c r="A25" s="72" t="s">
        <v>28</v>
      </c>
      <c r="B25" s="128">
        <v>2609</v>
      </c>
      <c r="C25" s="74"/>
      <c r="D25" s="72" t="s">
        <v>589</v>
      </c>
      <c r="E25" s="125">
        <v>1310</v>
      </c>
      <c r="F25" s="123"/>
    </row>
    <row r="26" spans="1:6" ht="21.75" customHeight="1">
      <c r="A26" s="72"/>
      <c r="B26" s="72"/>
      <c r="C26" s="72"/>
      <c r="D26" s="72" t="s">
        <v>590</v>
      </c>
      <c r="E26" s="125">
        <v>13809</v>
      </c>
      <c r="F26" s="123"/>
    </row>
    <row r="27" spans="1:6" ht="21.75" customHeight="1">
      <c r="A27" s="72"/>
      <c r="B27" s="72"/>
      <c r="C27" s="72"/>
      <c r="D27" s="72" t="s">
        <v>591</v>
      </c>
      <c r="E27" s="125">
        <v>492</v>
      </c>
      <c r="F27" s="129"/>
    </row>
    <row r="28" spans="1:6" ht="21.75" customHeight="1">
      <c r="A28" s="72"/>
      <c r="B28" s="72"/>
      <c r="C28" s="72"/>
      <c r="D28" s="72"/>
      <c r="E28" s="75"/>
      <c r="F28" s="76"/>
    </row>
    <row r="29" spans="1:6" ht="21.75" customHeight="1">
      <c r="A29" s="70" t="s">
        <v>339</v>
      </c>
      <c r="B29" s="77">
        <f>SUM(B30:B34,B37)</f>
        <v>738446</v>
      </c>
      <c r="C29" s="78" t="s">
        <v>340</v>
      </c>
      <c r="D29" s="70" t="s">
        <v>341</v>
      </c>
      <c r="E29" s="77">
        <f>SUM(E30:E35)</f>
        <v>282044</v>
      </c>
      <c r="F29" s="78" t="s">
        <v>340</v>
      </c>
    </row>
    <row r="30" spans="1:6" ht="21.75" customHeight="1">
      <c r="A30" s="79" t="s">
        <v>1144</v>
      </c>
      <c r="B30" s="80">
        <v>413500</v>
      </c>
      <c r="C30" s="72"/>
      <c r="D30" s="79" t="s">
        <v>343</v>
      </c>
      <c r="E30" s="80">
        <v>28443</v>
      </c>
      <c r="F30" s="72"/>
    </row>
    <row r="31" spans="1:6" ht="21.75" customHeight="1">
      <c r="A31" s="79" t="s">
        <v>448</v>
      </c>
      <c r="B31" s="80">
        <v>1762</v>
      </c>
      <c r="C31" s="72"/>
      <c r="D31" s="79" t="s">
        <v>322</v>
      </c>
      <c r="E31" s="80">
        <v>80761</v>
      </c>
      <c r="F31" s="72"/>
    </row>
    <row r="32" spans="1:6" ht="21.75" customHeight="1">
      <c r="A32" s="79" t="s">
        <v>592</v>
      </c>
      <c r="B32" s="80"/>
      <c r="C32" s="72"/>
      <c r="D32" s="79" t="s">
        <v>593</v>
      </c>
      <c r="E32" s="80">
        <v>46700</v>
      </c>
      <c r="F32" s="72"/>
    </row>
    <row r="33" spans="1:6" ht="21.75" customHeight="1">
      <c r="A33" s="79" t="s">
        <v>594</v>
      </c>
      <c r="B33" s="80">
        <v>128854</v>
      </c>
      <c r="C33" s="72"/>
      <c r="D33" s="81" t="s">
        <v>43</v>
      </c>
      <c r="E33" s="80">
        <v>46075</v>
      </c>
      <c r="F33" s="72"/>
    </row>
    <row r="34" spans="1:6" ht="21.75" customHeight="1">
      <c r="A34" s="79" t="s">
        <v>595</v>
      </c>
      <c r="B34" s="80">
        <f>SUM(B35:B36)</f>
        <v>124700</v>
      </c>
      <c r="C34" s="72"/>
      <c r="D34" s="79" t="s">
        <v>596</v>
      </c>
      <c r="E34" s="80">
        <v>80065</v>
      </c>
      <c r="F34" s="72"/>
    </row>
    <row r="35" spans="1:6" ht="21.75" customHeight="1">
      <c r="A35" s="81" t="s">
        <v>597</v>
      </c>
      <c r="B35" s="80">
        <v>78000</v>
      </c>
      <c r="C35" s="72"/>
      <c r="D35" s="79"/>
      <c r="E35" s="80"/>
      <c r="F35" s="72"/>
    </row>
    <row r="36" spans="1:6" ht="21.75" customHeight="1">
      <c r="A36" s="79" t="s">
        <v>598</v>
      </c>
      <c r="B36" s="82">
        <v>46700</v>
      </c>
      <c r="C36" s="83"/>
      <c r="D36" s="79"/>
      <c r="E36" s="80"/>
      <c r="F36" s="72"/>
    </row>
    <row r="37" spans="1:6" ht="21.75" customHeight="1">
      <c r="A37" s="79" t="s">
        <v>599</v>
      </c>
      <c r="B37" s="80">
        <v>69630</v>
      </c>
      <c r="C37" s="72"/>
      <c r="D37" s="84"/>
      <c r="E37" s="84"/>
      <c r="F37" s="84"/>
    </row>
    <row r="38" spans="1:3" ht="21.75" customHeight="1">
      <c r="A38" s="130"/>
      <c r="B38" s="130"/>
      <c r="C38" s="130"/>
    </row>
  </sheetData>
  <sheetProtection/>
  <mergeCells count="3">
    <mergeCell ref="A1:F1"/>
    <mergeCell ref="A2:F2"/>
    <mergeCell ref="E3:F3"/>
  </mergeCells>
  <printOptions horizontalCentered="1"/>
  <pageMargins left="0.5905511811023623" right="0.1968503937007874" top="0.984251968503937" bottom="0.7874015748031497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T530"/>
  <sheetViews>
    <sheetView showZeros="0" zoomScale="110" zoomScaleNormal="110" zoomScalePageLayoutView="0" workbookViewId="0" topLeftCell="A1">
      <pane ySplit="5" topLeftCell="A525" activePane="bottomLeft" state="frozen"/>
      <selection pane="topLeft" activeCell="E32" sqref="E32"/>
      <selection pane="bottomLeft" activeCell="B501" sqref="B501:B503"/>
    </sheetView>
  </sheetViews>
  <sheetFormatPr defaultColWidth="21.57421875" defaultRowHeight="21.75" customHeight="1"/>
  <cols>
    <col min="1" max="1" width="49.421875" style="132" customWidth="1"/>
    <col min="2" max="2" width="30.57421875" style="139" customWidth="1"/>
    <col min="3" max="20" width="21.421875" style="131" customWidth="1"/>
    <col min="21" max="16384" width="21.421875" style="132" customWidth="1"/>
  </cols>
  <sheetData>
    <row r="1" spans="1:2" ht="21.75" customHeight="1">
      <c r="A1" s="276" t="s">
        <v>1145</v>
      </c>
      <c r="B1" s="276"/>
    </row>
    <row r="2" spans="1:20" s="134" customFormat="1" ht="21.75" customHeight="1">
      <c r="A2" s="277" t="s">
        <v>1140</v>
      </c>
      <c r="B2" s="277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</row>
    <row r="3" spans="1:20" s="134" customFormat="1" ht="9.75" customHeight="1">
      <c r="A3" s="241"/>
      <c r="B3" s="24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</row>
    <row r="4" spans="1:2" ht="18.75" customHeight="1">
      <c r="A4" s="278" t="s">
        <v>6</v>
      </c>
      <c r="B4" s="278"/>
    </row>
    <row r="5" spans="1:2" ht="21.75" customHeight="1">
      <c r="A5" s="5" t="s">
        <v>600</v>
      </c>
      <c r="B5" s="235" t="s">
        <v>579</v>
      </c>
    </row>
    <row r="6" spans="1:2" ht="21.75" customHeight="1">
      <c r="A6" s="135" t="s">
        <v>331</v>
      </c>
      <c r="B6" s="236">
        <v>922713</v>
      </c>
    </row>
    <row r="7" spans="1:2" ht="21.75" customHeight="1">
      <c r="A7" s="136" t="s">
        <v>601</v>
      </c>
      <c r="B7" s="236">
        <v>28961</v>
      </c>
    </row>
    <row r="8" spans="1:2" ht="21.75" customHeight="1">
      <c r="A8" s="136" t="s">
        <v>602</v>
      </c>
      <c r="B8" s="236">
        <v>1611</v>
      </c>
    </row>
    <row r="9" spans="1:2" ht="21.75" customHeight="1">
      <c r="A9" s="137" t="s">
        <v>603</v>
      </c>
      <c r="B9" s="236">
        <v>971</v>
      </c>
    </row>
    <row r="10" spans="1:4" ht="21.75" customHeight="1">
      <c r="A10" s="137" t="s">
        <v>604</v>
      </c>
      <c r="B10" s="236">
        <v>152</v>
      </c>
      <c r="D10" s="138"/>
    </row>
    <row r="11" spans="1:2" ht="21.75" customHeight="1">
      <c r="A11" s="137" t="s">
        <v>605</v>
      </c>
      <c r="B11" s="236">
        <v>315</v>
      </c>
    </row>
    <row r="12" spans="1:2" ht="21.75" customHeight="1">
      <c r="A12" s="137" t="s">
        <v>606</v>
      </c>
      <c r="B12" s="236">
        <v>40</v>
      </c>
    </row>
    <row r="13" spans="1:2" ht="21.75" customHeight="1">
      <c r="A13" s="137" t="s">
        <v>607</v>
      </c>
      <c r="B13" s="236">
        <v>103</v>
      </c>
    </row>
    <row r="14" spans="1:2" ht="21.75" customHeight="1">
      <c r="A14" s="137" t="s">
        <v>608</v>
      </c>
      <c r="B14" s="236">
        <v>30</v>
      </c>
    </row>
    <row r="15" spans="1:2" ht="21.75" customHeight="1">
      <c r="A15" s="136" t="s">
        <v>609</v>
      </c>
      <c r="B15" s="236">
        <v>1139</v>
      </c>
    </row>
    <row r="16" spans="1:2" ht="21.75" customHeight="1">
      <c r="A16" s="137" t="s">
        <v>603</v>
      </c>
      <c r="B16" s="236">
        <v>614</v>
      </c>
    </row>
    <row r="17" spans="1:2" ht="21.75" customHeight="1">
      <c r="A17" s="137" t="s">
        <v>604</v>
      </c>
      <c r="B17" s="236">
        <v>22</v>
      </c>
    </row>
    <row r="18" spans="1:2" ht="21.75" customHeight="1">
      <c r="A18" s="137" t="s">
        <v>610</v>
      </c>
      <c r="B18" s="236">
        <v>89</v>
      </c>
    </row>
    <row r="19" spans="1:2" ht="21.75" customHeight="1">
      <c r="A19" s="137" t="s">
        <v>611</v>
      </c>
      <c r="B19" s="236">
        <v>118</v>
      </c>
    </row>
    <row r="20" spans="1:2" ht="21.75" customHeight="1">
      <c r="A20" s="137" t="s">
        <v>612</v>
      </c>
      <c r="B20" s="236">
        <v>140</v>
      </c>
    </row>
    <row r="21" spans="1:2" ht="21.75" customHeight="1">
      <c r="A21" s="137" t="s">
        <v>608</v>
      </c>
      <c r="B21" s="236">
        <v>74</v>
      </c>
    </row>
    <row r="22" spans="1:2" ht="21.75" customHeight="1">
      <c r="A22" s="137" t="s">
        <v>613</v>
      </c>
      <c r="B22" s="236">
        <v>82</v>
      </c>
    </row>
    <row r="23" spans="1:2" ht="21.75" customHeight="1">
      <c r="A23" s="136" t="s">
        <v>614</v>
      </c>
      <c r="B23" s="236">
        <v>6294</v>
      </c>
    </row>
    <row r="24" spans="1:2" ht="21.75" customHeight="1">
      <c r="A24" s="137" t="s">
        <v>603</v>
      </c>
      <c r="B24" s="236">
        <v>933</v>
      </c>
    </row>
    <row r="25" spans="1:2" ht="21.75" customHeight="1">
      <c r="A25" s="137" t="s">
        <v>604</v>
      </c>
      <c r="B25" s="236">
        <v>834</v>
      </c>
    </row>
    <row r="26" spans="1:2" ht="21.75" customHeight="1">
      <c r="A26" s="137" t="s">
        <v>615</v>
      </c>
      <c r="B26" s="236">
        <v>77</v>
      </c>
    </row>
    <row r="27" spans="1:2" ht="21.75" customHeight="1">
      <c r="A27" s="137" t="s">
        <v>616</v>
      </c>
      <c r="B27" s="236">
        <v>628</v>
      </c>
    </row>
    <row r="28" spans="1:2" ht="21.75" customHeight="1">
      <c r="A28" s="137" t="s">
        <v>608</v>
      </c>
      <c r="B28" s="236">
        <v>246</v>
      </c>
    </row>
    <row r="29" spans="1:2" ht="21.75" customHeight="1">
      <c r="A29" s="137" t="s">
        <v>617</v>
      </c>
      <c r="B29" s="236">
        <v>3576</v>
      </c>
    </row>
    <row r="30" spans="1:2" ht="21.75" customHeight="1">
      <c r="A30" s="136" t="s">
        <v>618</v>
      </c>
      <c r="B30" s="236">
        <v>1197</v>
      </c>
    </row>
    <row r="31" spans="1:2" ht="21.75" customHeight="1">
      <c r="A31" s="137" t="s">
        <v>603</v>
      </c>
      <c r="B31" s="236">
        <v>492</v>
      </c>
    </row>
    <row r="32" spans="1:2" ht="21.75" customHeight="1">
      <c r="A32" s="137" t="s">
        <v>604</v>
      </c>
      <c r="B32" s="236">
        <v>238</v>
      </c>
    </row>
    <row r="33" spans="1:2" ht="21.75" customHeight="1">
      <c r="A33" s="137" t="s">
        <v>619</v>
      </c>
      <c r="B33" s="236">
        <v>444</v>
      </c>
    </row>
    <row r="34" spans="1:2" ht="21.75" customHeight="1">
      <c r="A34" s="137" t="s">
        <v>608</v>
      </c>
      <c r="B34" s="236">
        <v>23</v>
      </c>
    </row>
    <row r="35" spans="1:2" ht="21.75" customHeight="1">
      <c r="A35" s="136" t="s">
        <v>620</v>
      </c>
      <c r="B35" s="236">
        <v>954</v>
      </c>
    </row>
    <row r="36" spans="1:2" ht="21.75" customHeight="1">
      <c r="A36" s="137" t="s">
        <v>603</v>
      </c>
      <c r="B36" s="236">
        <v>369</v>
      </c>
    </row>
    <row r="37" spans="1:2" ht="21.75" customHeight="1">
      <c r="A37" s="137" t="s">
        <v>604</v>
      </c>
      <c r="B37" s="236">
        <v>5</v>
      </c>
    </row>
    <row r="38" spans="1:2" ht="21.75" customHeight="1">
      <c r="A38" s="137" t="s">
        <v>621</v>
      </c>
      <c r="B38" s="236">
        <v>5</v>
      </c>
    </row>
    <row r="39" spans="1:2" ht="21.75" customHeight="1">
      <c r="A39" s="137" t="s">
        <v>622</v>
      </c>
      <c r="B39" s="236">
        <v>210</v>
      </c>
    </row>
    <row r="40" spans="1:2" ht="21.75" customHeight="1">
      <c r="A40" s="137" t="s">
        <v>623</v>
      </c>
      <c r="B40" s="236">
        <v>200</v>
      </c>
    </row>
    <row r="41" spans="1:2" ht="21.75" customHeight="1">
      <c r="A41" s="137" t="s">
        <v>624</v>
      </c>
      <c r="B41" s="236">
        <v>165</v>
      </c>
    </row>
    <row r="42" spans="1:2" ht="21.75" customHeight="1">
      <c r="A42" s="136" t="s">
        <v>625</v>
      </c>
      <c r="B42" s="236">
        <v>2850</v>
      </c>
    </row>
    <row r="43" spans="1:2" ht="21.75" customHeight="1">
      <c r="A43" s="137" t="s">
        <v>603</v>
      </c>
      <c r="B43" s="236">
        <v>1544</v>
      </c>
    </row>
    <row r="44" spans="1:2" ht="21.75" customHeight="1">
      <c r="A44" s="137" t="s">
        <v>604</v>
      </c>
      <c r="B44" s="236">
        <v>335</v>
      </c>
    </row>
    <row r="45" spans="1:2" ht="21.75" customHeight="1">
      <c r="A45" s="137" t="s">
        <v>626</v>
      </c>
      <c r="B45" s="236">
        <v>247</v>
      </c>
    </row>
    <row r="46" spans="1:2" ht="21.75" customHeight="1">
      <c r="A46" s="137" t="s">
        <v>627</v>
      </c>
      <c r="B46" s="236">
        <v>682</v>
      </c>
    </row>
    <row r="47" spans="1:2" ht="21.75" customHeight="1">
      <c r="A47" s="137" t="s">
        <v>608</v>
      </c>
      <c r="B47" s="236">
        <v>42</v>
      </c>
    </row>
    <row r="48" spans="1:2" ht="21.75" customHeight="1">
      <c r="A48" s="136" t="s">
        <v>628</v>
      </c>
      <c r="B48" s="236">
        <v>2300</v>
      </c>
    </row>
    <row r="49" spans="1:2" ht="21.75" customHeight="1">
      <c r="A49" s="137" t="s">
        <v>604</v>
      </c>
      <c r="B49" s="236">
        <v>2300</v>
      </c>
    </row>
    <row r="50" spans="1:2" ht="21.75" customHeight="1">
      <c r="A50" s="136" t="s">
        <v>629</v>
      </c>
      <c r="B50" s="236">
        <v>1200</v>
      </c>
    </row>
    <row r="51" spans="1:2" ht="21.75" customHeight="1">
      <c r="A51" s="137" t="s">
        <v>630</v>
      </c>
      <c r="B51" s="236">
        <v>1200</v>
      </c>
    </row>
    <row r="52" spans="1:2" ht="21.75" customHeight="1">
      <c r="A52" s="136" t="s">
        <v>631</v>
      </c>
      <c r="B52" s="236">
        <v>218</v>
      </c>
    </row>
    <row r="53" spans="1:2" ht="21.75" customHeight="1">
      <c r="A53" s="137" t="s">
        <v>603</v>
      </c>
      <c r="B53" s="236">
        <v>123</v>
      </c>
    </row>
    <row r="54" spans="1:2" ht="21.75" customHeight="1">
      <c r="A54" s="137" t="s">
        <v>604</v>
      </c>
      <c r="B54" s="236">
        <v>79</v>
      </c>
    </row>
    <row r="55" spans="1:2" ht="21.75" customHeight="1">
      <c r="A55" s="137" t="s">
        <v>632</v>
      </c>
      <c r="B55" s="236">
        <v>16</v>
      </c>
    </row>
    <row r="56" spans="1:2" ht="21.75" customHeight="1">
      <c r="A56" s="136" t="s">
        <v>633</v>
      </c>
      <c r="B56" s="236">
        <v>975</v>
      </c>
    </row>
    <row r="57" spans="1:2" ht="21.75" customHeight="1">
      <c r="A57" s="137" t="s">
        <v>603</v>
      </c>
      <c r="B57" s="236">
        <v>537</v>
      </c>
    </row>
    <row r="58" spans="1:2" ht="21.75" customHeight="1">
      <c r="A58" s="137" t="s">
        <v>604</v>
      </c>
      <c r="B58" s="236">
        <v>385</v>
      </c>
    </row>
    <row r="59" spans="1:2" ht="21.75" customHeight="1">
      <c r="A59" s="137" t="s">
        <v>608</v>
      </c>
      <c r="B59" s="236">
        <v>53</v>
      </c>
    </row>
    <row r="60" spans="1:2" ht="21.75" customHeight="1">
      <c r="A60" s="136" t="s">
        <v>634</v>
      </c>
      <c r="B60" s="236">
        <v>310</v>
      </c>
    </row>
    <row r="61" spans="1:2" ht="21.75" customHeight="1">
      <c r="A61" s="137" t="s">
        <v>635</v>
      </c>
      <c r="B61" s="236">
        <v>280</v>
      </c>
    </row>
    <row r="62" spans="1:2" ht="21.75" customHeight="1">
      <c r="A62" s="137" t="s">
        <v>636</v>
      </c>
      <c r="B62" s="236">
        <v>30</v>
      </c>
    </row>
    <row r="63" spans="1:2" ht="21.75" customHeight="1">
      <c r="A63" s="136" t="s">
        <v>637</v>
      </c>
      <c r="B63" s="236">
        <v>80</v>
      </c>
    </row>
    <row r="64" spans="1:2" ht="21.75" customHeight="1">
      <c r="A64" s="137" t="s">
        <v>604</v>
      </c>
      <c r="B64" s="236">
        <v>35</v>
      </c>
    </row>
    <row r="65" spans="1:2" ht="21.75" customHeight="1">
      <c r="A65" s="137" t="s">
        <v>638</v>
      </c>
      <c r="B65" s="236">
        <v>45</v>
      </c>
    </row>
    <row r="66" spans="1:2" ht="21.75" customHeight="1">
      <c r="A66" s="136" t="s">
        <v>639</v>
      </c>
      <c r="B66" s="236">
        <v>48</v>
      </c>
    </row>
    <row r="67" spans="1:2" ht="21.75" customHeight="1">
      <c r="A67" s="137" t="s">
        <v>603</v>
      </c>
      <c r="B67" s="236">
        <v>28</v>
      </c>
    </row>
    <row r="68" spans="1:2" ht="21.75" customHeight="1">
      <c r="A68" s="137" t="s">
        <v>604</v>
      </c>
      <c r="B68" s="236">
        <v>20</v>
      </c>
    </row>
    <row r="69" spans="1:2" ht="21.75" customHeight="1">
      <c r="A69" s="136" t="s">
        <v>640</v>
      </c>
      <c r="B69" s="236">
        <v>633</v>
      </c>
    </row>
    <row r="70" spans="1:2" ht="21.75" customHeight="1">
      <c r="A70" s="137" t="s">
        <v>603</v>
      </c>
      <c r="B70" s="236">
        <v>283</v>
      </c>
    </row>
    <row r="71" spans="1:2" ht="21.75" customHeight="1">
      <c r="A71" s="137" t="s">
        <v>604</v>
      </c>
      <c r="B71" s="236">
        <v>350</v>
      </c>
    </row>
    <row r="72" spans="1:2" ht="21.75" customHeight="1">
      <c r="A72" s="136" t="s">
        <v>641</v>
      </c>
      <c r="B72" s="236">
        <v>526</v>
      </c>
    </row>
    <row r="73" spans="1:2" ht="21.75" customHeight="1">
      <c r="A73" s="137" t="s">
        <v>603</v>
      </c>
      <c r="B73" s="236">
        <v>352</v>
      </c>
    </row>
    <row r="74" spans="1:2" ht="21.75" customHeight="1">
      <c r="A74" s="137" t="s">
        <v>604</v>
      </c>
      <c r="B74" s="236">
        <v>93</v>
      </c>
    </row>
    <row r="75" spans="1:2" ht="21.75" customHeight="1">
      <c r="A75" s="137" t="s">
        <v>612</v>
      </c>
      <c r="B75" s="236">
        <v>17</v>
      </c>
    </row>
    <row r="76" spans="1:2" ht="21.75" customHeight="1">
      <c r="A76" s="137" t="s">
        <v>642</v>
      </c>
      <c r="B76" s="236">
        <v>64</v>
      </c>
    </row>
    <row r="77" spans="1:2" ht="21.75" customHeight="1">
      <c r="A77" s="136" t="s">
        <v>643</v>
      </c>
      <c r="B77" s="236">
        <v>1888</v>
      </c>
    </row>
    <row r="78" spans="1:2" ht="21.75" customHeight="1">
      <c r="A78" s="137" t="s">
        <v>603</v>
      </c>
      <c r="B78" s="236">
        <v>242</v>
      </c>
    </row>
    <row r="79" spans="1:2" ht="21.75" customHeight="1">
      <c r="A79" s="137" t="s">
        <v>604</v>
      </c>
      <c r="B79" s="236">
        <v>1337</v>
      </c>
    </row>
    <row r="80" spans="1:2" ht="21.75" customHeight="1">
      <c r="A80" s="137" t="s">
        <v>608</v>
      </c>
      <c r="B80" s="236">
        <v>51</v>
      </c>
    </row>
    <row r="81" spans="1:2" ht="21.75" customHeight="1">
      <c r="A81" s="137" t="s">
        <v>644</v>
      </c>
      <c r="B81" s="236">
        <v>258</v>
      </c>
    </row>
    <row r="82" spans="1:2" ht="21.75" customHeight="1">
      <c r="A82" s="136" t="s">
        <v>645</v>
      </c>
      <c r="B82" s="236">
        <v>2360</v>
      </c>
    </row>
    <row r="83" spans="1:2" ht="21.75" customHeight="1">
      <c r="A83" s="137" t="s">
        <v>603</v>
      </c>
      <c r="B83" s="236">
        <v>945</v>
      </c>
    </row>
    <row r="84" spans="1:2" ht="21.75" customHeight="1">
      <c r="A84" s="137" t="s">
        <v>604</v>
      </c>
      <c r="B84" s="236">
        <v>1356</v>
      </c>
    </row>
    <row r="85" spans="1:2" ht="21.75" customHeight="1">
      <c r="A85" s="137" t="s">
        <v>608</v>
      </c>
      <c r="B85" s="236">
        <v>59</v>
      </c>
    </row>
    <row r="86" spans="1:2" ht="21.75" customHeight="1">
      <c r="A86" s="136" t="s">
        <v>646</v>
      </c>
      <c r="B86" s="236">
        <v>2613</v>
      </c>
    </row>
    <row r="87" spans="1:2" ht="21.75" customHeight="1">
      <c r="A87" s="137" t="s">
        <v>603</v>
      </c>
      <c r="B87" s="236">
        <v>482</v>
      </c>
    </row>
    <row r="88" spans="1:2" ht="21.75" customHeight="1">
      <c r="A88" s="137" t="s">
        <v>604</v>
      </c>
      <c r="B88" s="236">
        <v>1071</v>
      </c>
    </row>
    <row r="89" spans="1:2" ht="21.75" customHeight="1">
      <c r="A89" s="137" t="s">
        <v>608</v>
      </c>
      <c r="B89" s="236">
        <v>49</v>
      </c>
    </row>
    <row r="90" spans="1:2" ht="21.75" customHeight="1">
      <c r="A90" s="137" t="s">
        <v>647</v>
      </c>
      <c r="B90" s="236">
        <v>1011</v>
      </c>
    </row>
    <row r="91" spans="1:2" ht="21.75" customHeight="1">
      <c r="A91" s="136" t="s">
        <v>648</v>
      </c>
      <c r="B91" s="236">
        <v>420</v>
      </c>
    </row>
    <row r="92" spans="1:2" ht="21.75" customHeight="1">
      <c r="A92" s="137" t="s">
        <v>603</v>
      </c>
      <c r="B92" s="236">
        <v>295</v>
      </c>
    </row>
    <row r="93" spans="1:2" ht="21.75" customHeight="1">
      <c r="A93" s="137" t="s">
        <v>604</v>
      </c>
      <c r="B93" s="236">
        <v>5</v>
      </c>
    </row>
    <row r="94" spans="1:2" ht="21.75" customHeight="1">
      <c r="A94" s="137" t="s">
        <v>608</v>
      </c>
      <c r="B94" s="236">
        <v>120</v>
      </c>
    </row>
    <row r="95" spans="1:2" ht="21.75" customHeight="1">
      <c r="A95" s="136" t="s">
        <v>649</v>
      </c>
      <c r="B95" s="236">
        <v>373</v>
      </c>
    </row>
    <row r="96" spans="1:2" ht="21.75" customHeight="1">
      <c r="A96" s="137" t="s">
        <v>603</v>
      </c>
      <c r="B96" s="236">
        <v>186</v>
      </c>
    </row>
    <row r="97" spans="1:2" ht="21.75" customHeight="1">
      <c r="A97" s="137" t="s">
        <v>604</v>
      </c>
      <c r="B97" s="236">
        <v>167</v>
      </c>
    </row>
    <row r="98" spans="1:2" ht="21.75" customHeight="1">
      <c r="A98" s="137" t="s">
        <v>608</v>
      </c>
      <c r="B98" s="236">
        <v>20</v>
      </c>
    </row>
    <row r="99" spans="1:2" ht="21.75" customHeight="1">
      <c r="A99" s="136" t="s">
        <v>650</v>
      </c>
      <c r="B99" s="236">
        <v>165</v>
      </c>
    </row>
    <row r="100" spans="1:2" ht="21.75" customHeight="1">
      <c r="A100" s="137" t="s">
        <v>603</v>
      </c>
      <c r="B100" s="236">
        <v>126</v>
      </c>
    </row>
    <row r="101" spans="1:2" ht="21.75" customHeight="1">
      <c r="A101" s="137" t="s">
        <v>604</v>
      </c>
      <c r="B101" s="236">
        <v>39</v>
      </c>
    </row>
    <row r="102" spans="1:2" ht="21.75" customHeight="1">
      <c r="A102" s="136" t="s">
        <v>651</v>
      </c>
      <c r="B102" s="236">
        <v>807</v>
      </c>
    </row>
    <row r="103" spans="1:2" ht="21.75" customHeight="1">
      <c r="A103" s="137" t="s">
        <v>652</v>
      </c>
      <c r="B103" s="236">
        <v>807</v>
      </c>
    </row>
    <row r="104" spans="1:2" ht="21.75" customHeight="1">
      <c r="A104" s="136" t="s">
        <v>653</v>
      </c>
      <c r="B104" s="236">
        <v>502</v>
      </c>
    </row>
    <row r="105" spans="1:2" ht="21.75" customHeight="1">
      <c r="A105" s="136" t="s">
        <v>654</v>
      </c>
      <c r="B105" s="236">
        <v>30389</v>
      </c>
    </row>
    <row r="106" spans="1:2" ht="21.75" customHeight="1">
      <c r="A106" s="136" t="s">
        <v>655</v>
      </c>
      <c r="B106" s="236">
        <v>1939</v>
      </c>
    </row>
    <row r="107" spans="1:2" ht="21.75" customHeight="1">
      <c r="A107" s="137" t="s">
        <v>656</v>
      </c>
      <c r="B107" s="236">
        <v>39</v>
      </c>
    </row>
    <row r="108" spans="1:2" ht="21.75" customHeight="1">
      <c r="A108" s="137" t="s">
        <v>657</v>
      </c>
      <c r="B108" s="236">
        <v>1900</v>
      </c>
    </row>
    <row r="109" spans="1:2" ht="21.75" customHeight="1">
      <c r="A109" s="136" t="s">
        <v>658</v>
      </c>
      <c r="B109" s="236">
        <v>25358</v>
      </c>
    </row>
    <row r="110" spans="1:2" ht="21.75" customHeight="1">
      <c r="A110" s="137" t="s">
        <v>603</v>
      </c>
      <c r="B110" s="236">
        <v>12263</v>
      </c>
    </row>
    <row r="111" spans="1:2" ht="21.75" customHeight="1">
      <c r="A111" s="137" t="s">
        <v>604</v>
      </c>
      <c r="B111" s="236">
        <v>4078</v>
      </c>
    </row>
    <row r="112" spans="1:2" ht="21.75" customHeight="1">
      <c r="A112" s="137" t="s">
        <v>659</v>
      </c>
      <c r="B112" s="236">
        <v>4285</v>
      </c>
    </row>
    <row r="113" spans="1:2" ht="21.75" customHeight="1">
      <c r="A113" s="137" t="s">
        <v>660</v>
      </c>
      <c r="B113" s="236">
        <v>806</v>
      </c>
    </row>
    <row r="114" spans="1:2" ht="21.75" customHeight="1">
      <c r="A114" s="137" t="s">
        <v>661</v>
      </c>
      <c r="B114" s="236">
        <v>40</v>
      </c>
    </row>
    <row r="115" spans="1:2" ht="21.75" customHeight="1">
      <c r="A115" s="137" t="s">
        <v>662</v>
      </c>
      <c r="B115" s="236">
        <v>70</v>
      </c>
    </row>
    <row r="116" spans="1:2" ht="21.75" customHeight="1">
      <c r="A116" s="137" t="s">
        <v>663</v>
      </c>
      <c r="B116" s="236">
        <v>932</v>
      </c>
    </row>
    <row r="117" spans="1:2" ht="21.75" customHeight="1">
      <c r="A117" s="137" t="s">
        <v>664</v>
      </c>
      <c r="B117" s="236">
        <v>735</v>
      </c>
    </row>
    <row r="118" spans="1:2" ht="21.75" customHeight="1">
      <c r="A118" s="137" t="s">
        <v>626</v>
      </c>
      <c r="B118" s="236">
        <v>486</v>
      </c>
    </row>
    <row r="119" spans="1:2" ht="21.75" customHeight="1">
      <c r="A119" s="137" t="s">
        <v>665</v>
      </c>
      <c r="B119" s="236">
        <v>1663</v>
      </c>
    </row>
    <row r="120" spans="1:2" ht="21.75" customHeight="1">
      <c r="A120" s="136" t="s">
        <v>666</v>
      </c>
      <c r="B120" s="236">
        <v>159</v>
      </c>
    </row>
    <row r="121" spans="1:2" ht="21.75" customHeight="1">
      <c r="A121" s="137" t="s">
        <v>603</v>
      </c>
      <c r="B121" s="236">
        <v>149</v>
      </c>
    </row>
    <row r="122" spans="1:2" ht="21.75" customHeight="1">
      <c r="A122" s="137" t="s">
        <v>667</v>
      </c>
      <c r="B122" s="236">
        <v>10</v>
      </c>
    </row>
    <row r="123" spans="1:2" ht="21.75" customHeight="1">
      <c r="A123" s="136" t="s">
        <v>668</v>
      </c>
      <c r="B123" s="236">
        <v>589</v>
      </c>
    </row>
    <row r="124" spans="1:2" ht="21.75" customHeight="1">
      <c r="A124" s="137" t="s">
        <v>603</v>
      </c>
      <c r="B124" s="236">
        <v>256</v>
      </c>
    </row>
    <row r="125" spans="1:2" ht="21.75" customHeight="1">
      <c r="A125" s="137" t="s">
        <v>669</v>
      </c>
      <c r="B125" s="236">
        <v>333</v>
      </c>
    </row>
    <row r="126" spans="1:2" ht="21.75" customHeight="1">
      <c r="A126" s="136" t="s">
        <v>670</v>
      </c>
      <c r="B126" s="236">
        <v>2344</v>
      </c>
    </row>
    <row r="127" spans="1:2" ht="21.75" customHeight="1">
      <c r="A127" s="137" t="s">
        <v>603</v>
      </c>
      <c r="B127" s="236">
        <v>1167</v>
      </c>
    </row>
    <row r="128" spans="1:2" ht="21.75" customHeight="1">
      <c r="A128" s="137" t="s">
        <v>604</v>
      </c>
      <c r="B128" s="236">
        <v>4</v>
      </c>
    </row>
    <row r="129" spans="1:2" ht="21.75" customHeight="1">
      <c r="A129" s="137" t="s">
        <v>671</v>
      </c>
      <c r="B129" s="236">
        <v>207</v>
      </c>
    </row>
    <row r="130" spans="1:2" ht="21.75" customHeight="1">
      <c r="A130" s="137" t="s">
        <v>672</v>
      </c>
      <c r="B130" s="236">
        <v>61</v>
      </c>
    </row>
    <row r="131" spans="1:2" ht="21.75" customHeight="1">
      <c r="A131" s="137" t="s">
        <v>673</v>
      </c>
      <c r="B131" s="236">
        <v>327</v>
      </c>
    </row>
    <row r="132" spans="1:2" ht="21.75" customHeight="1">
      <c r="A132" s="137" t="s">
        <v>674</v>
      </c>
      <c r="B132" s="236">
        <v>67</v>
      </c>
    </row>
    <row r="133" spans="1:2" ht="21.75" customHeight="1">
      <c r="A133" s="137" t="s">
        <v>675</v>
      </c>
      <c r="B133" s="236">
        <v>10</v>
      </c>
    </row>
    <row r="134" spans="1:2" ht="21.75" customHeight="1">
      <c r="A134" s="137" t="s">
        <v>676</v>
      </c>
      <c r="B134" s="236">
        <v>141</v>
      </c>
    </row>
    <row r="135" spans="1:2" ht="21.75" customHeight="1">
      <c r="A135" s="137" t="s">
        <v>677</v>
      </c>
      <c r="B135" s="236">
        <v>3</v>
      </c>
    </row>
    <row r="136" spans="1:2" ht="21.75" customHeight="1">
      <c r="A136" s="137" t="s">
        <v>608</v>
      </c>
      <c r="B136" s="236">
        <v>72</v>
      </c>
    </row>
    <row r="137" spans="1:2" ht="21.75" customHeight="1">
      <c r="A137" s="137" t="s">
        <v>678</v>
      </c>
      <c r="B137" s="236">
        <v>285</v>
      </c>
    </row>
    <row r="138" spans="1:2" ht="21.75" customHeight="1">
      <c r="A138" s="136" t="s">
        <v>679</v>
      </c>
      <c r="B138" s="236">
        <v>209723</v>
      </c>
    </row>
    <row r="139" spans="1:2" ht="21.75" customHeight="1">
      <c r="A139" s="136" t="s">
        <v>680</v>
      </c>
      <c r="B139" s="236">
        <v>3434</v>
      </c>
    </row>
    <row r="140" spans="1:2" ht="21.75" customHeight="1">
      <c r="A140" s="137" t="s">
        <v>603</v>
      </c>
      <c r="B140" s="236">
        <v>339</v>
      </c>
    </row>
    <row r="141" spans="1:2" ht="21.75" customHeight="1">
      <c r="A141" s="137" t="s">
        <v>604</v>
      </c>
      <c r="B141" s="236">
        <v>415</v>
      </c>
    </row>
    <row r="142" spans="1:2" ht="21.75" customHeight="1">
      <c r="A142" s="137" t="s">
        <v>681</v>
      </c>
      <c r="B142" s="236">
        <v>2680</v>
      </c>
    </row>
    <row r="143" spans="1:2" ht="21.75" customHeight="1">
      <c r="A143" s="136" t="s">
        <v>682</v>
      </c>
      <c r="B143" s="236">
        <v>184484</v>
      </c>
    </row>
    <row r="144" spans="1:2" ht="21.75" customHeight="1">
      <c r="A144" s="137" t="s">
        <v>683</v>
      </c>
      <c r="B144" s="236">
        <v>9815</v>
      </c>
    </row>
    <row r="145" spans="1:2" ht="21.75" customHeight="1">
      <c r="A145" s="137" t="s">
        <v>684</v>
      </c>
      <c r="B145" s="236">
        <v>93261</v>
      </c>
    </row>
    <row r="146" spans="1:2" ht="21.75" customHeight="1">
      <c r="A146" s="137" t="s">
        <v>685</v>
      </c>
      <c r="B146" s="236">
        <v>60873</v>
      </c>
    </row>
    <row r="147" spans="1:2" ht="21.75" customHeight="1">
      <c r="A147" s="137" t="s">
        <v>686</v>
      </c>
      <c r="B147" s="236">
        <v>20535</v>
      </c>
    </row>
    <row r="148" spans="1:2" ht="21.75" customHeight="1">
      <c r="A148" s="136" t="s">
        <v>687</v>
      </c>
      <c r="B148" s="236">
        <v>12792</v>
      </c>
    </row>
    <row r="149" spans="1:2" ht="21.75" customHeight="1">
      <c r="A149" s="137" t="s">
        <v>688</v>
      </c>
      <c r="B149" s="236">
        <v>6890</v>
      </c>
    </row>
    <row r="150" spans="1:2" ht="21.75" customHeight="1">
      <c r="A150" s="137" t="s">
        <v>689</v>
      </c>
      <c r="B150" s="236">
        <v>5902</v>
      </c>
    </row>
    <row r="151" spans="1:2" ht="21.75" customHeight="1">
      <c r="A151" s="136" t="s">
        <v>690</v>
      </c>
      <c r="B151" s="236">
        <v>689</v>
      </c>
    </row>
    <row r="152" spans="1:2" ht="21.75" customHeight="1">
      <c r="A152" s="137" t="s">
        <v>691</v>
      </c>
      <c r="B152" s="236">
        <v>689</v>
      </c>
    </row>
    <row r="153" spans="1:2" ht="21.75" customHeight="1">
      <c r="A153" s="136" t="s">
        <v>692</v>
      </c>
      <c r="B153" s="236">
        <v>697</v>
      </c>
    </row>
    <row r="154" spans="1:2" ht="21.75" customHeight="1">
      <c r="A154" s="137" t="s">
        <v>693</v>
      </c>
      <c r="B154" s="236">
        <v>697</v>
      </c>
    </row>
    <row r="155" spans="1:2" ht="21.75" customHeight="1">
      <c r="A155" s="136" t="s">
        <v>694</v>
      </c>
      <c r="B155" s="236">
        <v>1600</v>
      </c>
    </row>
    <row r="156" spans="1:2" ht="21.75" customHeight="1">
      <c r="A156" s="137" t="s">
        <v>695</v>
      </c>
      <c r="B156" s="236">
        <v>653</v>
      </c>
    </row>
    <row r="157" spans="1:2" ht="21.75" customHeight="1">
      <c r="A157" s="137" t="s">
        <v>696</v>
      </c>
      <c r="B157" s="236">
        <v>947</v>
      </c>
    </row>
    <row r="158" spans="1:2" ht="21.75" customHeight="1">
      <c r="A158" s="136" t="s">
        <v>697</v>
      </c>
      <c r="B158" s="236">
        <v>5524</v>
      </c>
    </row>
    <row r="159" spans="1:2" ht="21.75" customHeight="1">
      <c r="A159" s="137" t="s">
        <v>698</v>
      </c>
      <c r="B159" s="236">
        <v>5524</v>
      </c>
    </row>
    <row r="160" spans="1:2" ht="21.75" customHeight="1">
      <c r="A160" s="136" t="s">
        <v>699</v>
      </c>
      <c r="B160" s="236">
        <v>503</v>
      </c>
    </row>
    <row r="161" spans="1:2" ht="21.75" customHeight="1">
      <c r="A161" s="137" t="s">
        <v>700</v>
      </c>
      <c r="B161" s="236">
        <v>503</v>
      </c>
    </row>
    <row r="162" spans="1:2" ht="21.75" customHeight="1">
      <c r="A162" s="136" t="s">
        <v>701</v>
      </c>
      <c r="B162" s="236">
        <v>11842</v>
      </c>
    </row>
    <row r="163" spans="1:2" ht="21.75" customHeight="1">
      <c r="A163" s="136" t="s">
        <v>702</v>
      </c>
      <c r="B163" s="236">
        <v>193</v>
      </c>
    </row>
    <row r="164" spans="1:2" ht="21.75" customHeight="1">
      <c r="A164" s="137" t="s">
        <v>603</v>
      </c>
      <c r="B164" s="236">
        <v>193</v>
      </c>
    </row>
    <row r="165" spans="1:2" ht="21.75" customHeight="1">
      <c r="A165" s="136" t="s">
        <v>703</v>
      </c>
      <c r="B165" s="236">
        <v>10584</v>
      </c>
    </row>
    <row r="166" spans="1:2" ht="21.75" customHeight="1">
      <c r="A166" s="137" t="s">
        <v>704</v>
      </c>
      <c r="B166" s="236">
        <v>15</v>
      </c>
    </row>
    <row r="167" spans="1:2" ht="21.75" customHeight="1">
      <c r="A167" s="137" t="s">
        <v>705</v>
      </c>
      <c r="B167" s="236">
        <v>61</v>
      </c>
    </row>
    <row r="168" spans="1:2" ht="21.75" customHeight="1">
      <c r="A168" s="137" t="s">
        <v>706</v>
      </c>
      <c r="B168" s="236">
        <v>10508</v>
      </c>
    </row>
    <row r="169" spans="1:2" ht="21.75" customHeight="1">
      <c r="A169" s="136" t="s">
        <v>707</v>
      </c>
      <c r="B169" s="236">
        <v>332</v>
      </c>
    </row>
    <row r="170" spans="1:2" ht="21.75" customHeight="1">
      <c r="A170" s="137" t="s">
        <v>708</v>
      </c>
      <c r="B170" s="236">
        <v>118</v>
      </c>
    </row>
    <row r="171" spans="1:2" ht="21.75" customHeight="1">
      <c r="A171" s="137" t="s">
        <v>709</v>
      </c>
      <c r="B171" s="236">
        <v>154</v>
      </c>
    </row>
    <row r="172" spans="1:2" ht="21.75" customHeight="1">
      <c r="A172" s="137" t="s">
        <v>710</v>
      </c>
      <c r="B172" s="236">
        <v>10</v>
      </c>
    </row>
    <row r="173" spans="1:2" ht="21.75" customHeight="1">
      <c r="A173" s="137" t="s">
        <v>711</v>
      </c>
      <c r="B173" s="236">
        <v>50</v>
      </c>
    </row>
    <row r="174" spans="1:2" ht="21.75" customHeight="1">
      <c r="A174" s="136" t="s">
        <v>380</v>
      </c>
      <c r="B174" s="236">
        <v>733</v>
      </c>
    </row>
    <row r="175" spans="1:2" ht="21.75" customHeight="1">
      <c r="A175" s="137" t="s">
        <v>712</v>
      </c>
      <c r="B175" s="236">
        <v>733</v>
      </c>
    </row>
    <row r="176" spans="1:2" ht="21.75" customHeight="1">
      <c r="A176" s="136" t="s">
        <v>713</v>
      </c>
      <c r="B176" s="236">
        <v>7392</v>
      </c>
    </row>
    <row r="177" spans="1:2" ht="21.75" customHeight="1">
      <c r="A177" s="136" t="s">
        <v>714</v>
      </c>
      <c r="B177" s="236">
        <v>2869</v>
      </c>
    </row>
    <row r="178" spans="1:2" ht="21.75" customHeight="1">
      <c r="A178" s="137" t="s">
        <v>603</v>
      </c>
      <c r="B178" s="236">
        <v>363</v>
      </c>
    </row>
    <row r="179" spans="1:2" ht="21.75" customHeight="1">
      <c r="A179" s="137" t="s">
        <v>604</v>
      </c>
      <c r="B179" s="236">
        <v>8</v>
      </c>
    </row>
    <row r="180" spans="1:2" ht="21.75" customHeight="1">
      <c r="A180" s="137" t="s">
        <v>715</v>
      </c>
      <c r="B180" s="236">
        <v>186</v>
      </c>
    </row>
    <row r="181" spans="1:2" ht="21.75" customHeight="1">
      <c r="A181" s="137" t="s">
        <v>716</v>
      </c>
      <c r="B181" s="236">
        <v>460</v>
      </c>
    </row>
    <row r="182" spans="1:2" ht="21.75" customHeight="1">
      <c r="A182" s="137" t="s">
        <v>717</v>
      </c>
      <c r="B182" s="236">
        <v>40</v>
      </c>
    </row>
    <row r="183" spans="1:2" ht="21.75" customHeight="1">
      <c r="A183" s="137" t="s">
        <v>718</v>
      </c>
      <c r="B183" s="236">
        <v>266</v>
      </c>
    </row>
    <row r="184" spans="1:2" ht="21.75" customHeight="1">
      <c r="A184" s="137" t="s">
        <v>719</v>
      </c>
      <c r="B184" s="236">
        <v>254</v>
      </c>
    </row>
    <row r="185" spans="1:2" ht="21.75" customHeight="1">
      <c r="A185" s="137" t="s">
        <v>720</v>
      </c>
      <c r="B185" s="236">
        <v>1292</v>
      </c>
    </row>
    <row r="186" spans="1:2" ht="21.75" customHeight="1">
      <c r="A186" s="136" t="s">
        <v>721</v>
      </c>
      <c r="B186" s="236">
        <v>106</v>
      </c>
    </row>
    <row r="187" spans="1:2" ht="21.75" customHeight="1">
      <c r="A187" s="137" t="s">
        <v>722</v>
      </c>
      <c r="B187" s="236">
        <v>80</v>
      </c>
    </row>
    <row r="188" spans="1:2" ht="21.75" customHeight="1">
      <c r="A188" s="137" t="s">
        <v>723</v>
      </c>
      <c r="B188" s="236">
        <v>26</v>
      </c>
    </row>
    <row r="189" spans="1:2" ht="21.75" customHeight="1">
      <c r="A189" s="136" t="s">
        <v>724</v>
      </c>
      <c r="B189" s="236">
        <v>1073</v>
      </c>
    </row>
    <row r="190" spans="1:2" ht="21.75" customHeight="1">
      <c r="A190" s="137" t="s">
        <v>725</v>
      </c>
      <c r="B190" s="236">
        <v>148</v>
      </c>
    </row>
    <row r="191" spans="1:2" ht="21.75" customHeight="1">
      <c r="A191" s="137" t="s">
        <v>726</v>
      </c>
      <c r="B191" s="236">
        <v>26</v>
      </c>
    </row>
    <row r="192" spans="1:2" ht="21.75" customHeight="1">
      <c r="A192" s="137" t="s">
        <v>727</v>
      </c>
      <c r="B192" s="236">
        <v>48</v>
      </c>
    </row>
    <row r="193" spans="1:2" ht="21.75" customHeight="1">
      <c r="A193" s="137" t="s">
        <v>728</v>
      </c>
      <c r="B193" s="236">
        <v>565</v>
      </c>
    </row>
    <row r="194" spans="1:2" ht="21.75" customHeight="1">
      <c r="A194" s="137" t="s">
        <v>729</v>
      </c>
      <c r="B194" s="236">
        <v>286</v>
      </c>
    </row>
    <row r="195" spans="1:2" ht="21.75" customHeight="1">
      <c r="A195" s="136" t="s">
        <v>730</v>
      </c>
      <c r="B195" s="236">
        <v>2955</v>
      </c>
    </row>
    <row r="196" spans="1:2" ht="21.75" customHeight="1">
      <c r="A196" s="137" t="s">
        <v>731</v>
      </c>
      <c r="B196" s="236">
        <v>16</v>
      </c>
    </row>
    <row r="197" spans="1:2" ht="21.75" customHeight="1">
      <c r="A197" s="137" t="s">
        <v>732</v>
      </c>
      <c r="B197" s="236">
        <v>1355</v>
      </c>
    </row>
    <row r="198" spans="1:2" ht="21.75" customHeight="1">
      <c r="A198" s="137" t="s">
        <v>733</v>
      </c>
      <c r="B198" s="236">
        <v>1584</v>
      </c>
    </row>
    <row r="199" spans="1:2" ht="21.75" customHeight="1">
      <c r="A199" s="136" t="s">
        <v>734</v>
      </c>
      <c r="B199" s="236">
        <v>389</v>
      </c>
    </row>
    <row r="200" spans="1:2" ht="21.75" customHeight="1">
      <c r="A200" s="137" t="s">
        <v>735</v>
      </c>
      <c r="B200" s="236">
        <v>4</v>
      </c>
    </row>
    <row r="201" spans="1:2" ht="21.75" customHeight="1">
      <c r="A201" s="137" t="s">
        <v>736</v>
      </c>
      <c r="B201" s="236">
        <v>385</v>
      </c>
    </row>
    <row r="202" spans="1:2" ht="21.75" customHeight="1">
      <c r="A202" s="136" t="s">
        <v>737</v>
      </c>
      <c r="B202" s="236">
        <v>59715</v>
      </c>
    </row>
    <row r="203" spans="1:2" ht="21.75" customHeight="1">
      <c r="A203" s="136" t="s">
        <v>738</v>
      </c>
      <c r="B203" s="236">
        <v>4121</v>
      </c>
    </row>
    <row r="204" spans="1:2" ht="21.75" customHeight="1">
      <c r="A204" s="137" t="s">
        <v>603</v>
      </c>
      <c r="B204" s="236">
        <v>522</v>
      </c>
    </row>
    <row r="205" spans="1:2" ht="21.75" customHeight="1">
      <c r="A205" s="137" t="s">
        <v>604</v>
      </c>
      <c r="B205" s="236">
        <v>572</v>
      </c>
    </row>
    <row r="206" spans="1:2" ht="21.75" customHeight="1">
      <c r="A206" s="137" t="s">
        <v>739</v>
      </c>
      <c r="B206" s="236">
        <v>183</v>
      </c>
    </row>
    <row r="207" spans="1:2" ht="21.75" customHeight="1">
      <c r="A207" s="137" t="s">
        <v>740</v>
      </c>
      <c r="B207" s="236">
        <v>402</v>
      </c>
    </row>
    <row r="208" spans="1:2" ht="21.75" customHeight="1">
      <c r="A208" s="137" t="s">
        <v>1141</v>
      </c>
      <c r="B208" s="236">
        <v>230</v>
      </c>
    </row>
    <row r="209" spans="1:2" ht="21.75" customHeight="1">
      <c r="A209" s="137" t="s">
        <v>626</v>
      </c>
      <c r="B209" s="236">
        <v>136</v>
      </c>
    </row>
    <row r="210" spans="1:2" ht="21.75" customHeight="1">
      <c r="A210" s="137" t="s">
        <v>741</v>
      </c>
      <c r="B210" s="236">
        <v>1448</v>
      </c>
    </row>
    <row r="211" spans="1:2" ht="21.75" customHeight="1">
      <c r="A211" s="137" t="s">
        <v>742</v>
      </c>
      <c r="B211" s="236">
        <v>276</v>
      </c>
    </row>
    <row r="212" spans="1:2" ht="21.75" customHeight="1">
      <c r="A212" s="137" t="s">
        <v>743</v>
      </c>
      <c r="B212" s="236">
        <v>133</v>
      </c>
    </row>
    <row r="213" spans="1:2" ht="21.75" customHeight="1">
      <c r="A213" s="137" t="s">
        <v>744</v>
      </c>
      <c r="B213" s="236">
        <v>219</v>
      </c>
    </row>
    <row r="214" spans="1:2" ht="21.75" customHeight="1">
      <c r="A214" s="136" t="s">
        <v>745</v>
      </c>
      <c r="B214" s="236">
        <v>1890</v>
      </c>
    </row>
    <row r="215" spans="1:2" ht="21.75" customHeight="1">
      <c r="A215" s="137" t="s">
        <v>603</v>
      </c>
      <c r="B215" s="236">
        <v>654</v>
      </c>
    </row>
    <row r="216" spans="1:2" ht="21.75" customHeight="1">
      <c r="A216" s="137" t="s">
        <v>604</v>
      </c>
      <c r="B216" s="236">
        <v>115</v>
      </c>
    </row>
    <row r="217" spans="1:2" ht="21.75" customHeight="1">
      <c r="A217" s="137" t="s">
        <v>746</v>
      </c>
      <c r="B217" s="236">
        <v>70</v>
      </c>
    </row>
    <row r="218" spans="1:2" ht="21.75" customHeight="1">
      <c r="A218" s="137" t="s">
        <v>747</v>
      </c>
      <c r="B218" s="236">
        <v>32</v>
      </c>
    </row>
    <row r="219" spans="1:2" ht="21.75" customHeight="1">
      <c r="A219" s="137" t="s">
        <v>748</v>
      </c>
      <c r="B219" s="236">
        <v>15</v>
      </c>
    </row>
    <row r="220" spans="1:2" ht="21.75" customHeight="1">
      <c r="A220" s="137" t="s">
        <v>749</v>
      </c>
      <c r="B220" s="236">
        <v>323</v>
      </c>
    </row>
    <row r="221" spans="1:2" ht="21.75" customHeight="1">
      <c r="A221" s="137" t="s">
        <v>750</v>
      </c>
      <c r="B221" s="236">
        <v>681</v>
      </c>
    </row>
    <row r="222" spans="1:2" ht="21.75" customHeight="1">
      <c r="A222" s="136" t="s">
        <v>751</v>
      </c>
      <c r="B222" s="236">
        <v>41880</v>
      </c>
    </row>
    <row r="223" spans="1:2" ht="21.75" customHeight="1">
      <c r="A223" s="137" t="s">
        <v>752</v>
      </c>
      <c r="B223" s="236">
        <v>3375</v>
      </c>
    </row>
    <row r="224" spans="1:2" ht="21.75" customHeight="1">
      <c r="A224" s="137" t="s">
        <v>753</v>
      </c>
      <c r="B224" s="236">
        <v>10940</v>
      </c>
    </row>
    <row r="225" spans="1:2" ht="21.75" customHeight="1">
      <c r="A225" s="137" t="s">
        <v>754</v>
      </c>
      <c r="B225" s="236">
        <v>997</v>
      </c>
    </row>
    <row r="226" spans="1:2" ht="21.75" customHeight="1">
      <c r="A226" s="137" t="s">
        <v>755</v>
      </c>
      <c r="B226" s="236">
        <v>18074</v>
      </c>
    </row>
    <row r="227" spans="1:2" ht="21.75" customHeight="1">
      <c r="A227" s="137" t="s">
        <v>756</v>
      </c>
      <c r="B227" s="236">
        <v>8055</v>
      </c>
    </row>
    <row r="228" spans="1:2" ht="21.75" customHeight="1">
      <c r="A228" s="137" t="s">
        <v>757</v>
      </c>
      <c r="B228" s="236">
        <v>439</v>
      </c>
    </row>
    <row r="229" spans="1:2" ht="21.75" customHeight="1">
      <c r="A229" s="136" t="s">
        <v>758</v>
      </c>
      <c r="B229" s="236">
        <v>3780</v>
      </c>
    </row>
    <row r="230" spans="1:2" ht="21.75" customHeight="1">
      <c r="A230" s="137" t="s">
        <v>759</v>
      </c>
      <c r="B230" s="236">
        <v>500</v>
      </c>
    </row>
    <row r="231" spans="1:2" ht="21.75" customHeight="1">
      <c r="A231" s="137" t="s">
        <v>760</v>
      </c>
      <c r="B231" s="236">
        <v>1130</v>
      </c>
    </row>
    <row r="232" spans="1:2" ht="21.75" customHeight="1">
      <c r="A232" s="137" t="s">
        <v>761</v>
      </c>
      <c r="B232" s="236">
        <v>1000</v>
      </c>
    </row>
    <row r="233" spans="1:2" ht="21.75" customHeight="1">
      <c r="A233" s="137" t="s">
        <v>762</v>
      </c>
      <c r="B233" s="236">
        <v>1000</v>
      </c>
    </row>
    <row r="234" spans="1:2" ht="21.75" customHeight="1">
      <c r="A234" s="137" t="s">
        <v>763</v>
      </c>
      <c r="B234" s="236">
        <v>50</v>
      </c>
    </row>
    <row r="235" spans="1:2" ht="21.75" customHeight="1">
      <c r="A235" s="137" t="s">
        <v>764</v>
      </c>
      <c r="B235" s="236">
        <v>100</v>
      </c>
    </row>
    <row r="236" spans="1:2" ht="21.75" customHeight="1">
      <c r="A236" s="136" t="s">
        <v>765</v>
      </c>
      <c r="B236" s="236">
        <v>465</v>
      </c>
    </row>
    <row r="237" spans="1:2" ht="21.75" customHeight="1">
      <c r="A237" s="137" t="s">
        <v>766</v>
      </c>
      <c r="B237" s="236">
        <v>31</v>
      </c>
    </row>
    <row r="238" spans="1:2" ht="21.75" customHeight="1">
      <c r="A238" s="137" t="s">
        <v>767</v>
      </c>
      <c r="B238" s="236">
        <v>100</v>
      </c>
    </row>
    <row r="239" spans="1:2" ht="21.75" customHeight="1">
      <c r="A239" s="137" t="s">
        <v>768</v>
      </c>
      <c r="B239" s="236">
        <v>173</v>
      </c>
    </row>
    <row r="240" spans="1:2" ht="21.75" customHeight="1">
      <c r="A240" s="137" t="s">
        <v>769</v>
      </c>
      <c r="B240" s="236">
        <v>75</v>
      </c>
    </row>
    <row r="241" spans="1:2" ht="21.75" customHeight="1">
      <c r="A241" s="137" t="s">
        <v>770</v>
      </c>
      <c r="B241" s="236">
        <v>86</v>
      </c>
    </row>
    <row r="242" spans="1:2" ht="21.75" customHeight="1">
      <c r="A242" s="136" t="s">
        <v>771</v>
      </c>
      <c r="B242" s="236">
        <v>946</v>
      </c>
    </row>
    <row r="243" spans="1:2" ht="21.75" customHeight="1">
      <c r="A243" s="137" t="s">
        <v>772</v>
      </c>
      <c r="B243" s="236">
        <v>50</v>
      </c>
    </row>
    <row r="244" spans="1:2" ht="21.75" customHeight="1">
      <c r="A244" s="137" t="s">
        <v>773</v>
      </c>
      <c r="B244" s="236">
        <v>583</v>
      </c>
    </row>
    <row r="245" spans="1:2" ht="21.75" customHeight="1">
      <c r="A245" s="137" t="s">
        <v>774</v>
      </c>
      <c r="B245" s="236">
        <v>119</v>
      </c>
    </row>
    <row r="246" spans="1:2" ht="21.75" customHeight="1">
      <c r="A246" s="137" t="s">
        <v>775</v>
      </c>
      <c r="B246" s="236">
        <v>194</v>
      </c>
    </row>
    <row r="247" spans="1:2" ht="21.75" customHeight="1">
      <c r="A247" s="136" t="s">
        <v>776</v>
      </c>
      <c r="B247" s="236">
        <v>1161</v>
      </c>
    </row>
    <row r="248" spans="1:2" ht="21.75" customHeight="1">
      <c r="A248" s="137" t="s">
        <v>777</v>
      </c>
      <c r="B248" s="236">
        <v>101</v>
      </c>
    </row>
    <row r="249" spans="1:2" ht="21.75" customHeight="1">
      <c r="A249" s="137" t="s">
        <v>778</v>
      </c>
      <c r="B249" s="236">
        <v>462</v>
      </c>
    </row>
    <row r="250" spans="1:2" ht="21.75" customHeight="1">
      <c r="A250" s="137" t="s">
        <v>779</v>
      </c>
      <c r="B250" s="236">
        <v>598</v>
      </c>
    </row>
    <row r="251" spans="1:2" ht="21.75" customHeight="1">
      <c r="A251" s="136" t="s">
        <v>780</v>
      </c>
      <c r="B251" s="236">
        <v>1895</v>
      </c>
    </row>
    <row r="252" spans="1:2" ht="21.75" customHeight="1">
      <c r="A252" s="137" t="s">
        <v>603</v>
      </c>
      <c r="B252" s="236">
        <v>143</v>
      </c>
    </row>
    <row r="253" spans="1:2" ht="21.75" customHeight="1">
      <c r="A253" s="137" t="s">
        <v>604</v>
      </c>
      <c r="B253" s="236">
        <v>85</v>
      </c>
    </row>
    <row r="254" spans="1:2" ht="21.75" customHeight="1">
      <c r="A254" s="137" t="s">
        <v>781</v>
      </c>
      <c r="B254" s="236">
        <v>27</v>
      </c>
    </row>
    <row r="255" spans="1:2" ht="21.75" customHeight="1">
      <c r="A255" s="137" t="s">
        <v>782</v>
      </c>
      <c r="B255" s="236">
        <v>253</v>
      </c>
    </row>
    <row r="256" spans="1:2" ht="21.75" customHeight="1">
      <c r="A256" s="137" t="s">
        <v>783</v>
      </c>
      <c r="B256" s="236">
        <v>100</v>
      </c>
    </row>
    <row r="257" spans="1:2" ht="21.75" customHeight="1">
      <c r="A257" s="137" t="s">
        <v>784</v>
      </c>
      <c r="B257" s="236">
        <v>1080</v>
      </c>
    </row>
    <row r="258" spans="1:2" ht="21.75" customHeight="1">
      <c r="A258" s="137" t="s">
        <v>785</v>
      </c>
      <c r="B258" s="236">
        <v>207</v>
      </c>
    </row>
    <row r="259" spans="1:2" ht="21.75" customHeight="1">
      <c r="A259" s="136" t="s">
        <v>786</v>
      </c>
      <c r="B259" s="236">
        <v>10</v>
      </c>
    </row>
    <row r="260" spans="1:2" ht="21.75" customHeight="1">
      <c r="A260" s="137" t="s">
        <v>787</v>
      </c>
      <c r="B260" s="236">
        <v>10</v>
      </c>
    </row>
    <row r="261" spans="1:2" ht="21.75" customHeight="1">
      <c r="A261" s="136" t="s">
        <v>788</v>
      </c>
      <c r="B261" s="236">
        <v>1813</v>
      </c>
    </row>
    <row r="262" spans="1:2" ht="21.75" customHeight="1">
      <c r="A262" s="137" t="s">
        <v>789</v>
      </c>
      <c r="B262" s="236">
        <v>1813</v>
      </c>
    </row>
    <row r="263" spans="1:2" ht="21.75" customHeight="1">
      <c r="A263" s="136" t="s">
        <v>790</v>
      </c>
      <c r="B263" s="236">
        <v>97</v>
      </c>
    </row>
    <row r="264" spans="1:2" ht="21.75" customHeight="1">
      <c r="A264" s="137" t="s">
        <v>791</v>
      </c>
      <c r="B264" s="236">
        <v>97</v>
      </c>
    </row>
    <row r="265" spans="1:2" ht="21.75" customHeight="1">
      <c r="A265" s="136" t="s">
        <v>792</v>
      </c>
      <c r="B265" s="236">
        <v>24</v>
      </c>
    </row>
    <row r="266" spans="1:2" ht="21.75" customHeight="1">
      <c r="A266" s="137" t="s">
        <v>793</v>
      </c>
      <c r="B266" s="236">
        <v>24</v>
      </c>
    </row>
    <row r="267" spans="1:2" ht="21.75" customHeight="1">
      <c r="A267" s="136" t="s">
        <v>794</v>
      </c>
      <c r="B267" s="236">
        <v>33</v>
      </c>
    </row>
    <row r="268" spans="1:2" ht="21.75" customHeight="1">
      <c r="A268" s="137" t="s">
        <v>795</v>
      </c>
      <c r="B268" s="236">
        <v>33</v>
      </c>
    </row>
    <row r="269" spans="1:2" ht="21.75" customHeight="1">
      <c r="A269" s="136" t="s">
        <v>796</v>
      </c>
      <c r="B269" s="236">
        <v>1600</v>
      </c>
    </row>
    <row r="270" spans="1:2" ht="21.75" customHeight="1">
      <c r="A270" s="137" t="s">
        <v>797</v>
      </c>
      <c r="B270" s="236">
        <v>1600</v>
      </c>
    </row>
    <row r="271" spans="1:2" ht="21.75" customHeight="1">
      <c r="A271" s="136" t="s">
        <v>798</v>
      </c>
      <c r="B271" s="236">
        <v>95700</v>
      </c>
    </row>
    <row r="272" spans="1:2" ht="21.75" customHeight="1">
      <c r="A272" s="136" t="s">
        <v>799</v>
      </c>
      <c r="B272" s="236">
        <v>3079</v>
      </c>
    </row>
    <row r="273" spans="1:2" ht="21.75" customHeight="1">
      <c r="A273" s="137" t="s">
        <v>603</v>
      </c>
      <c r="B273" s="236">
        <v>472</v>
      </c>
    </row>
    <row r="274" spans="1:2" ht="21.75" customHeight="1">
      <c r="A274" s="137" t="s">
        <v>604</v>
      </c>
      <c r="B274" s="236">
        <v>2410</v>
      </c>
    </row>
    <row r="275" spans="1:2" ht="21.75" customHeight="1">
      <c r="A275" s="137" t="s">
        <v>800</v>
      </c>
      <c r="B275" s="236">
        <v>197</v>
      </c>
    </row>
    <row r="276" spans="1:2" ht="21.75" customHeight="1">
      <c r="A276" s="136" t="s">
        <v>801</v>
      </c>
      <c r="B276" s="236">
        <v>1538</v>
      </c>
    </row>
    <row r="277" spans="1:2" ht="21.75" customHeight="1">
      <c r="A277" s="137" t="s">
        <v>802</v>
      </c>
      <c r="B277" s="236">
        <v>151</v>
      </c>
    </row>
    <row r="278" spans="1:2" ht="21.75" customHeight="1">
      <c r="A278" s="137" t="s">
        <v>803</v>
      </c>
      <c r="B278" s="236">
        <v>92</v>
      </c>
    </row>
    <row r="279" spans="1:2" ht="21.75" customHeight="1">
      <c r="A279" s="137" t="s">
        <v>804</v>
      </c>
      <c r="B279" s="236">
        <v>420</v>
      </c>
    </row>
    <row r="280" spans="1:2" ht="21.75" customHeight="1">
      <c r="A280" s="137" t="s">
        <v>805</v>
      </c>
      <c r="B280" s="236">
        <v>875</v>
      </c>
    </row>
    <row r="281" spans="1:2" ht="21.75" customHeight="1">
      <c r="A281" s="136" t="s">
        <v>806</v>
      </c>
      <c r="B281" s="236">
        <v>8458</v>
      </c>
    </row>
    <row r="282" spans="1:2" ht="21.75" customHeight="1">
      <c r="A282" s="137" t="s">
        <v>807</v>
      </c>
      <c r="B282" s="236">
        <v>1651</v>
      </c>
    </row>
    <row r="283" spans="1:2" ht="21.75" customHeight="1">
      <c r="A283" s="137" t="s">
        <v>808</v>
      </c>
      <c r="B283" s="236">
        <v>4873</v>
      </c>
    </row>
    <row r="284" spans="1:2" ht="21.75" customHeight="1">
      <c r="A284" s="137" t="s">
        <v>809</v>
      </c>
      <c r="B284" s="236">
        <v>1934</v>
      </c>
    </row>
    <row r="285" spans="1:2" ht="21.75" customHeight="1">
      <c r="A285" s="136" t="s">
        <v>810</v>
      </c>
      <c r="B285" s="236">
        <v>12711</v>
      </c>
    </row>
    <row r="286" spans="1:2" ht="21.75" customHeight="1">
      <c r="A286" s="137" t="s">
        <v>811</v>
      </c>
      <c r="B286" s="236">
        <v>1862</v>
      </c>
    </row>
    <row r="287" spans="1:2" ht="21.75" customHeight="1">
      <c r="A287" s="137" t="s">
        <v>812</v>
      </c>
      <c r="B287" s="236">
        <v>485</v>
      </c>
    </row>
    <row r="288" spans="1:2" ht="21.75" customHeight="1">
      <c r="A288" s="137" t="s">
        <v>813</v>
      </c>
      <c r="B288" s="236">
        <v>2911</v>
      </c>
    </row>
    <row r="289" spans="1:2" ht="21.75" customHeight="1">
      <c r="A289" s="137" t="s">
        <v>814</v>
      </c>
      <c r="B289" s="236">
        <v>1249</v>
      </c>
    </row>
    <row r="290" spans="1:2" ht="21.75" customHeight="1">
      <c r="A290" s="137" t="s">
        <v>815</v>
      </c>
      <c r="B290" s="236">
        <v>4896</v>
      </c>
    </row>
    <row r="291" spans="1:2" ht="21.75" customHeight="1">
      <c r="A291" s="137" t="s">
        <v>816</v>
      </c>
      <c r="B291" s="236">
        <v>508</v>
      </c>
    </row>
    <row r="292" spans="1:2" ht="21.75" customHeight="1">
      <c r="A292" s="137" t="s">
        <v>817</v>
      </c>
      <c r="B292" s="236">
        <v>11</v>
      </c>
    </row>
    <row r="293" spans="1:2" ht="21.75" customHeight="1">
      <c r="A293" s="137" t="s">
        <v>818</v>
      </c>
      <c r="B293" s="236">
        <v>789</v>
      </c>
    </row>
    <row r="294" spans="1:2" ht="21.75" customHeight="1">
      <c r="A294" s="136" t="s">
        <v>819</v>
      </c>
      <c r="B294" s="236">
        <v>81</v>
      </c>
    </row>
    <row r="295" spans="1:2" ht="21.75" customHeight="1">
      <c r="A295" s="137" t="s">
        <v>820</v>
      </c>
      <c r="B295" s="236">
        <v>81</v>
      </c>
    </row>
    <row r="296" spans="1:2" ht="21.75" customHeight="1">
      <c r="A296" s="136" t="s">
        <v>821</v>
      </c>
      <c r="B296" s="236">
        <v>5427</v>
      </c>
    </row>
    <row r="297" spans="1:2" ht="21.75" customHeight="1">
      <c r="A297" s="137" t="s">
        <v>822</v>
      </c>
      <c r="B297" s="236">
        <v>3502</v>
      </c>
    </row>
    <row r="298" spans="1:2" ht="21.75" customHeight="1">
      <c r="A298" s="137" t="s">
        <v>823</v>
      </c>
      <c r="B298" s="236">
        <v>1925</v>
      </c>
    </row>
    <row r="299" spans="1:2" ht="21.75" customHeight="1">
      <c r="A299" s="136" t="s">
        <v>824</v>
      </c>
      <c r="B299" s="236">
        <v>310</v>
      </c>
    </row>
    <row r="300" spans="1:2" ht="21.75" customHeight="1">
      <c r="A300" s="137" t="s">
        <v>825</v>
      </c>
      <c r="B300" s="236">
        <v>216</v>
      </c>
    </row>
    <row r="301" spans="1:2" ht="21.75" customHeight="1">
      <c r="A301" s="137" t="s">
        <v>608</v>
      </c>
      <c r="B301" s="236">
        <v>94</v>
      </c>
    </row>
    <row r="302" spans="1:2" ht="21.75" customHeight="1">
      <c r="A302" s="136" t="s">
        <v>826</v>
      </c>
      <c r="B302" s="236">
        <v>17219</v>
      </c>
    </row>
    <row r="303" spans="1:2" ht="21.75" customHeight="1">
      <c r="A303" s="137" t="s">
        <v>827</v>
      </c>
      <c r="B303" s="236">
        <v>2420</v>
      </c>
    </row>
    <row r="304" spans="1:2" ht="21.75" customHeight="1">
      <c r="A304" s="137" t="s">
        <v>828</v>
      </c>
      <c r="B304" s="236">
        <v>6648</v>
      </c>
    </row>
    <row r="305" spans="1:2" ht="21.75" customHeight="1">
      <c r="A305" s="137" t="s">
        <v>829</v>
      </c>
      <c r="B305" s="236">
        <v>4934</v>
      </c>
    </row>
    <row r="306" spans="1:2" ht="21.75" customHeight="1">
      <c r="A306" s="137" t="s">
        <v>830</v>
      </c>
      <c r="B306" s="236">
        <v>3217</v>
      </c>
    </row>
    <row r="307" spans="1:2" ht="21.75" customHeight="1">
      <c r="A307" s="136" t="s">
        <v>831</v>
      </c>
      <c r="B307" s="236">
        <v>42783</v>
      </c>
    </row>
    <row r="308" spans="1:2" ht="21.75" customHeight="1">
      <c r="A308" s="137" t="s">
        <v>832</v>
      </c>
      <c r="B308" s="236">
        <v>42783</v>
      </c>
    </row>
    <row r="309" spans="1:2" ht="21.75" customHeight="1">
      <c r="A309" s="136" t="s">
        <v>833</v>
      </c>
      <c r="B309" s="236">
        <v>3304</v>
      </c>
    </row>
    <row r="310" spans="1:2" ht="21.75" customHeight="1">
      <c r="A310" s="137" t="s">
        <v>834</v>
      </c>
      <c r="B310" s="236">
        <v>3245</v>
      </c>
    </row>
    <row r="311" spans="1:2" ht="21.75" customHeight="1">
      <c r="A311" s="137" t="s">
        <v>835</v>
      </c>
      <c r="B311" s="236">
        <v>59</v>
      </c>
    </row>
    <row r="312" spans="1:2" ht="21.75" customHeight="1">
      <c r="A312" s="136" t="s">
        <v>836</v>
      </c>
      <c r="B312" s="236">
        <v>600</v>
      </c>
    </row>
    <row r="313" spans="1:2" ht="21.75" customHeight="1">
      <c r="A313" s="137" t="s">
        <v>837</v>
      </c>
      <c r="B313" s="236">
        <v>600</v>
      </c>
    </row>
    <row r="314" spans="1:2" ht="21.75" customHeight="1">
      <c r="A314" s="136" t="s">
        <v>470</v>
      </c>
      <c r="B314" s="236">
        <v>190</v>
      </c>
    </row>
    <row r="315" spans="1:2" ht="21.75" customHeight="1">
      <c r="A315" s="137" t="s">
        <v>838</v>
      </c>
      <c r="B315" s="236">
        <v>190</v>
      </c>
    </row>
    <row r="316" spans="1:2" ht="21.75" customHeight="1">
      <c r="A316" s="136" t="s">
        <v>839</v>
      </c>
      <c r="B316" s="236">
        <v>28591</v>
      </c>
    </row>
    <row r="317" spans="1:2" ht="21.75" customHeight="1">
      <c r="A317" s="136" t="s">
        <v>840</v>
      </c>
      <c r="B317" s="236">
        <v>1030</v>
      </c>
    </row>
    <row r="318" spans="1:2" ht="21.75" customHeight="1">
      <c r="A318" s="137" t="s">
        <v>603</v>
      </c>
      <c r="B318" s="236">
        <v>739</v>
      </c>
    </row>
    <row r="319" spans="1:2" ht="21.75" customHeight="1">
      <c r="A319" s="137" t="s">
        <v>604</v>
      </c>
      <c r="B319" s="236">
        <v>15</v>
      </c>
    </row>
    <row r="320" spans="1:2" ht="21.75" customHeight="1">
      <c r="A320" s="137" t="s">
        <v>841</v>
      </c>
      <c r="B320" s="236">
        <v>9</v>
      </c>
    </row>
    <row r="321" spans="1:2" ht="21.75" customHeight="1">
      <c r="A321" s="137" t="s">
        <v>842</v>
      </c>
      <c r="B321" s="236">
        <v>267</v>
      </c>
    </row>
    <row r="322" spans="1:2" ht="21.75" customHeight="1">
      <c r="A322" s="136" t="s">
        <v>843</v>
      </c>
      <c r="B322" s="236">
        <v>3250</v>
      </c>
    </row>
    <row r="323" spans="1:2" ht="21.75" customHeight="1">
      <c r="A323" s="137" t="s">
        <v>844</v>
      </c>
      <c r="B323" s="236">
        <v>2039</v>
      </c>
    </row>
    <row r="324" spans="1:2" ht="21.75" customHeight="1">
      <c r="A324" s="137" t="s">
        <v>845</v>
      </c>
      <c r="B324" s="236">
        <v>149</v>
      </c>
    </row>
    <row r="325" spans="1:2" ht="21.75" customHeight="1">
      <c r="A325" s="137" t="s">
        <v>846</v>
      </c>
      <c r="B325" s="236">
        <v>1062</v>
      </c>
    </row>
    <row r="326" spans="1:2" ht="21.75" customHeight="1">
      <c r="A326" s="136" t="s">
        <v>847</v>
      </c>
      <c r="B326" s="236">
        <v>1795</v>
      </c>
    </row>
    <row r="327" spans="1:2" ht="21.75" customHeight="1">
      <c r="A327" s="137" t="s">
        <v>848</v>
      </c>
      <c r="B327" s="236">
        <v>1751</v>
      </c>
    </row>
    <row r="328" spans="1:2" ht="21.75" customHeight="1">
      <c r="A328" s="137" t="s">
        <v>849</v>
      </c>
      <c r="B328" s="236">
        <v>44</v>
      </c>
    </row>
    <row r="329" spans="1:2" ht="21.75" customHeight="1">
      <c r="A329" s="136" t="s">
        <v>850</v>
      </c>
      <c r="B329" s="236">
        <v>15753</v>
      </c>
    </row>
    <row r="330" spans="1:2" ht="21.75" customHeight="1">
      <c r="A330" s="137" t="s">
        <v>851</v>
      </c>
      <c r="B330" s="236">
        <v>15753</v>
      </c>
    </row>
    <row r="331" spans="1:2" ht="21.75" customHeight="1">
      <c r="A331" s="136" t="s">
        <v>852</v>
      </c>
      <c r="B331" s="236">
        <v>1112</v>
      </c>
    </row>
    <row r="332" spans="1:2" ht="21.75" customHeight="1">
      <c r="A332" s="137" t="s">
        <v>853</v>
      </c>
      <c r="B332" s="236">
        <v>463</v>
      </c>
    </row>
    <row r="333" spans="1:2" ht="21.75" customHeight="1">
      <c r="A333" s="137" t="s">
        <v>854</v>
      </c>
      <c r="B333" s="236">
        <v>142</v>
      </c>
    </row>
    <row r="334" spans="1:2" ht="21.75" customHeight="1">
      <c r="A334" s="137" t="s">
        <v>855</v>
      </c>
      <c r="B334" s="236">
        <v>237</v>
      </c>
    </row>
    <row r="335" spans="1:2" ht="21.75" customHeight="1">
      <c r="A335" s="137" t="s">
        <v>856</v>
      </c>
      <c r="B335" s="236">
        <v>270</v>
      </c>
    </row>
    <row r="336" spans="1:2" ht="21.75" customHeight="1">
      <c r="A336" s="136" t="s">
        <v>857</v>
      </c>
      <c r="B336" s="236">
        <v>5324</v>
      </c>
    </row>
    <row r="337" spans="1:2" ht="21.75" customHeight="1">
      <c r="A337" s="137" t="s">
        <v>858</v>
      </c>
      <c r="B337" s="236">
        <v>5324</v>
      </c>
    </row>
    <row r="338" spans="1:2" ht="21.75" customHeight="1">
      <c r="A338" s="136" t="s">
        <v>859</v>
      </c>
      <c r="B338" s="236">
        <v>327</v>
      </c>
    </row>
    <row r="339" spans="1:2" ht="21.75" customHeight="1">
      <c r="A339" s="137" t="s">
        <v>860</v>
      </c>
      <c r="B339" s="236">
        <v>327</v>
      </c>
    </row>
    <row r="340" spans="1:2" ht="21.75" customHeight="1">
      <c r="A340" s="136" t="s">
        <v>861</v>
      </c>
      <c r="B340" s="236">
        <v>242269</v>
      </c>
    </row>
    <row r="341" spans="1:2" ht="21.75" customHeight="1">
      <c r="A341" s="136" t="s">
        <v>862</v>
      </c>
      <c r="B341" s="236">
        <v>10662</v>
      </c>
    </row>
    <row r="342" spans="1:2" ht="21.75" customHeight="1">
      <c r="A342" s="137" t="s">
        <v>603</v>
      </c>
      <c r="B342" s="236">
        <v>3544</v>
      </c>
    </row>
    <row r="343" spans="1:2" ht="21.75" customHeight="1">
      <c r="A343" s="137" t="s">
        <v>604</v>
      </c>
      <c r="B343" s="236">
        <v>60</v>
      </c>
    </row>
    <row r="344" spans="1:2" ht="21.75" customHeight="1">
      <c r="A344" s="137" t="s">
        <v>863</v>
      </c>
      <c r="B344" s="236">
        <v>1155</v>
      </c>
    </row>
    <row r="345" spans="1:2" ht="21.75" customHeight="1">
      <c r="A345" s="137" t="s">
        <v>864</v>
      </c>
      <c r="B345" s="236">
        <v>620</v>
      </c>
    </row>
    <row r="346" spans="1:2" ht="21.75" customHeight="1">
      <c r="A346" s="137" t="s">
        <v>865</v>
      </c>
      <c r="B346" s="236">
        <v>5283</v>
      </c>
    </row>
    <row r="347" spans="1:2" ht="21.75" customHeight="1">
      <c r="A347" s="136" t="s">
        <v>866</v>
      </c>
      <c r="B347" s="236">
        <v>3101</v>
      </c>
    </row>
    <row r="348" spans="1:2" ht="21.75" customHeight="1">
      <c r="A348" s="137" t="s">
        <v>867</v>
      </c>
      <c r="B348" s="236">
        <v>3101</v>
      </c>
    </row>
    <row r="349" spans="1:2" ht="21.75" customHeight="1">
      <c r="A349" s="136" t="s">
        <v>868</v>
      </c>
      <c r="B349" s="236">
        <v>219781</v>
      </c>
    </row>
    <row r="350" spans="1:2" ht="21.75" customHeight="1">
      <c r="A350" s="137" t="s">
        <v>869</v>
      </c>
      <c r="B350" s="236">
        <v>820</v>
      </c>
    </row>
    <row r="351" spans="1:2" ht="21.75" customHeight="1">
      <c r="A351" s="137" t="s">
        <v>870</v>
      </c>
      <c r="B351" s="236">
        <v>218961</v>
      </c>
    </row>
    <row r="352" spans="1:2" ht="21.75" customHeight="1">
      <c r="A352" s="136" t="s">
        <v>871</v>
      </c>
      <c r="B352" s="236">
        <v>6472</v>
      </c>
    </row>
    <row r="353" spans="1:2" ht="21.75" customHeight="1">
      <c r="A353" s="137" t="s">
        <v>872</v>
      </c>
      <c r="B353" s="236">
        <v>6472</v>
      </c>
    </row>
    <row r="354" spans="1:2" ht="21.75" customHeight="1">
      <c r="A354" s="136" t="s">
        <v>873</v>
      </c>
      <c r="B354" s="236">
        <v>139</v>
      </c>
    </row>
    <row r="355" spans="1:2" ht="21.75" customHeight="1">
      <c r="A355" s="137" t="s">
        <v>874</v>
      </c>
      <c r="B355" s="236">
        <v>139</v>
      </c>
    </row>
    <row r="356" spans="1:2" ht="21.75" customHeight="1">
      <c r="A356" s="136" t="s">
        <v>875</v>
      </c>
      <c r="B356" s="236">
        <v>2114</v>
      </c>
    </row>
    <row r="357" spans="1:2" ht="21.75" customHeight="1">
      <c r="A357" s="137" t="s">
        <v>876</v>
      </c>
      <c r="B357" s="236">
        <v>2114</v>
      </c>
    </row>
    <row r="358" spans="1:2" ht="21.75" customHeight="1">
      <c r="A358" s="136" t="s">
        <v>877</v>
      </c>
      <c r="B358" s="236">
        <v>75580</v>
      </c>
    </row>
    <row r="359" spans="1:2" ht="21.75" customHeight="1">
      <c r="A359" s="136" t="s">
        <v>878</v>
      </c>
      <c r="B359" s="236">
        <v>29447</v>
      </c>
    </row>
    <row r="360" spans="1:2" ht="21.75" customHeight="1">
      <c r="A360" s="137" t="s">
        <v>603</v>
      </c>
      <c r="B360" s="236">
        <v>1131</v>
      </c>
    </row>
    <row r="361" spans="1:2" ht="21.75" customHeight="1">
      <c r="A361" s="137" t="s">
        <v>604</v>
      </c>
      <c r="B361" s="236">
        <v>5</v>
      </c>
    </row>
    <row r="362" spans="1:2" ht="21.75" customHeight="1">
      <c r="A362" s="137" t="s">
        <v>608</v>
      </c>
      <c r="B362" s="236">
        <v>3031</v>
      </c>
    </row>
    <row r="363" spans="1:2" ht="21.75" customHeight="1">
      <c r="A363" s="137" t="s">
        <v>879</v>
      </c>
      <c r="B363" s="236">
        <v>3530</v>
      </c>
    </row>
    <row r="364" spans="1:2" ht="21.75" customHeight="1">
      <c r="A364" s="137" t="s">
        <v>880</v>
      </c>
      <c r="B364" s="236">
        <v>525</v>
      </c>
    </row>
    <row r="365" spans="1:2" ht="21.75" customHeight="1">
      <c r="A365" s="137" t="s">
        <v>881</v>
      </c>
      <c r="B365" s="236">
        <v>102</v>
      </c>
    </row>
    <row r="366" spans="1:2" ht="21.75" customHeight="1">
      <c r="A366" s="137" t="s">
        <v>882</v>
      </c>
      <c r="B366" s="236">
        <v>105</v>
      </c>
    </row>
    <row r="367" spans="1:2" ht="21.75" customHeight="1">
      <c r="A367" s="137" t="s">
        <v>883</v>
      </c>
      <c r="B367" s="236">
        <v>190</v>
      </c>
    </row>
    <row r="368" spans="1:2" ht="21.75" customHeight="1">
      <c r="A368" s="137" t="s">
        <v>884</v>
      </c>
      <c r="B368" s="236">
        <v>936</v>
      </c>
    </row>
    <row r="369" spans="1:2" ht="21.75" customHeight="1">
      <c r="A369" s="137" t="s">
        <v>885</v>
      </c>
      <c r="B369" s="236">
        <v>134</v>
      </c>
    </row>
    <row r="370" spans="1:2" ht="21.75" customHeight="1">
      <c r="A370" s="137" t="s">
        <v>886</v>
      </c>
      <c r="B370" s="236">
        <v>8917</v>
      </c>
    </row>
    <row r="371" spans="1:2" ht="21.75" customHeight="1">
      <c r="A371" s="137" t="s">
        <v>887</v>
      </c>
      <c r="B371" s="236">
        <v>5946</v>
      </c>
    </row>
    <row r="372" spans="1:2" ht="21.75" customHeight="1">
      <c r="A372" s="137" t="s">
        <v>888</v>
      </c>
      <c r="B372" s="236">
        <v>150</v>
      </c>
    </row>
    <row r="373" spans="1:2" ht="21.75" customHeight="1">
      <c r="A373" s="137" t="s">
        <v>889</v>
      </c>
      <c r="B373" s="236">
        <v>798</v>
      </c>
    </row>
    <row r="374" spans="1:2" ht="21.75" customHeight="1">
      <c r="A374" s="137" t="s">
        <v>890</v>
      </c>
      <c r="B374" s="236">
        <v>42</v>
      </c>
    </row>
    <row r="375" spans="1:2" ht="21.75" customHeight="1">
      <c r="A375" s="137" t="s">
        <v>891</v>
      </c>
      <c r="B375" s="236">
        <v>3905</v>
      </c>
    </row>
    <row r="376" spans="1:2" ht="21.75" customHeight="1">
      <c r="A376" s="136" t="s">
        <v>892</v>
      </c>
      <c r="B376" s="236">
        <v>6741</v>
      </c>
    </row>
    <row r="377" spans="1:2" ht="21.75" customHeight="1">
      <c r="A377" s="137" t="s">
        <v>603</v>
      </c>
      <c r="B377" s="236">
        <v>778</v>
      </c>
    </row>
    <row r="378" spans="1:2" ht="21.75" customHeight="1">
      <c r="A378" s="137" t="s">
        <v>893</v>
      </c>
      <c r="B378" s="236">
        <v>2272</v>
      </c>
    </row>
    <row r="379" spans="1:2" ht="21.75" customHeight="1">
      <c r="A379" s="137" t="s">
        <v>894</v>
      </c>
      <c r="B379" s="236">
        <v>556</v>
      </c>
    </row>
    <row r="380" spans="1:2" ht="21.75" customHeight="1">
      <c r="A380" s="137" t="s">
        <v>895</v>
      </c>
      <c r="B380" s="236">
        <v>25</v>
      </c>
    </row>
    <row r="381" spans="1:2" ht="21.75" customHeight="1">
      <c r="A381" s="137" t="s">
        <v>896</v>
      </c>
      <c r="B381" s="236">
        <v>829</v>
      </c>
    </row>
    <row r="382" spans="1:2" ht="21.75" customHeight="1">
      <c r="A382" s="137" t="s">
        <v>897</v>
      </c>
      <c r="B382" s="236">
        <v>51</v>
      </c>
    </row>
    <row r="383" spans="1:2" ht="21.75" customHeight="1">
      <c r="A383" s="137" t="s">
        <v>898</v>
      </c>
      <c r="B383" s="236">
        <v>155</v>
      </c>
    </row>
    <row r="384" spans="1:2" ht="21.75" customHeight="1">
      <c r="A384" s="137" t="s">
        <v>899</v>
      </c>
      <c r="B384" s="236">
        <v>5</v>
      </c>
    </row>
    <row r="385" spans="1:2" ht="21.75" customHeight="1">
      <c r="A385" s="137" t="s">
        <v>900</v>
      </c>
      <c r="B385" s="236">
        <v>58</v>
      </c>
    </row>
    <row r="386" spans="1:2" ht="21.75" customHeight="1">
      <c r="A386" s="137" t="s">
        <v>901</v>
      </c>
      <c r="B386" s="236">
        <v>100</v>
      </c>
    </row>
    <row r="387" spans="1:2" ht="21.75" customHeight="1">
      <c r="A387" s="137" t="s">
        <v>902</v>
      </c>
      <c r="B387" s="236">
        <v>604</v>
      </c>
    </row>
    <row r="388" spans="1:2" ht="21.75" customHeight="1">
      <c r="A388" s="137" t="s">
        <v>903</v>
      </c>
      <c r="B388" s="236">
        <v>66</v>
      </c>
    </row>
    <row r="389" spans="1:2" ht="21.75" customHeight="1">
      <c r="A389" s="137" t="s">
        <v>904</v>
      </c>
      <c r="B389" s="236">
        <v>81</v>
      </c>
    </row>
    <row r="390" spans="1:2" ht="21.75" customHeight="1">
      <c r="A390" s="137" t="s">
        <v>905</v>
      </c>
      <c r="B390" s="236">
        <v>1161</v>
      </c>
    </row>
    <row r="391" spans="1:2" ht="21.75" customHeight="1">
      <c r="A391" s="136" t="s">
        <v>906</v>
      </c>
      <c r="B391" s="236">
        <v>26459</v>
      </c>
    </row>
    <row r="392" spans="1:2" ht="21.75" customHeight="1">
      <c r="A392" s="137" t="s">
        <v>603</v>
      </c>
      <c r="B392" s="236">
        <v>813</v>
      </c>
    </row>
    <row r="393" spans="1:2" ht="21.75" customHeight="1">
      <c r="A393" s="137" t="s">
        <v>604</v>
      </c>
      <c r="B393" s="236">
        <v>10</v>
      </c>
    </row>
    <row r="394" spans="1:2" ht="21.75" customHeight="1">
      <c r="A394" s="137" t="s">
        <v>907</v>
      </c>
      <c r="B394" s="236">
        <v>1346</v>
      </c>
    </row>
    <row r="395" spans="1:2" ht="21.75" customHeight="1">
      <c r="A395" s="137" t="s">
        <v>908</v>
      </c>
      <c r="B395" s="236">
        <v>13406</v>
      </c>
    </row>
    <row r="396" spans="1:2" ht="21.75" customHeight="1">
      <c r="A396" s="137" t="s">
        <v>909</v>
      </c>
      <c r="B396" s="236">
        <v>1041</v>
      </c>
    </row>
    <row r="397" spans="1:2" ht="21.75" customHeight="1">
      <c r="A397" s="137" t="s">
        <v>910</v>
      </c>
      <c r="B397" s="236">
        <v>525</v>
      </c>
    </row>
    <row r="398" spans="1:2" ht="21.75" customHeight="1">
      <c r="A398" s="137" t="s">
        <v>911</v>
      </c>
      <c r="B398" s="236">
        <v>40</v>
      </c>
    </row>
    <row r="399" spans="1:2" ht="21.75" customHeight="1">
      <c r="A399" s="137" t="s">
        <v>912</v>
      </c>
      <c r="B399" s="236">
        <v>146</v>
      </c>
    </row>
    <row r="400" spans="1:2" ht="21.75" customHeight="1">
      <c r="A400" s="137" t="s">
        <v>913</v>
      </c>
      <c r="B400" s="236">
        <v>579</v>
      </c>
    </row>
    <row r="401" spans="1:2" ht="21.75" customHeight="1">
      <c r="A401" s="137" t="s">
        <v>914</v>
      </c>
      <c r="B401" s="236">
        <v>176</v>
      </c>
    </row>
    <row r="402" spans="1:2" ht="21.75" customHeight="1">
      <c r="A402" s="137" t="s">
        <v>915</v>
      </c>
      <c r="B402" s="236">
        <v>198</v>
      </c>
    </row>
    <row r="403" spans="1:2" ht="21.75" customHeight="1">
      <c r="A403" s="137" t="s">
        <v>916</v>
      </c>
      <c r="B403" s="236">
        <v>87</v>
      </c>
    </row>
    <row r="404" spans="1:2" ht="21.75" customHeight="1">
      <c r="A404" s="137" t="s">
        <v>917</v>
      </c>
      <c r="B404" s="236">
        <v>4609</v>
      </c>
    </row>
    <row r="405" spans="1:2" ht="21.75" customHeight="1">
      <c r="A405" s="137" t="s">
        <v>918</v>
      </c>
      <c r="B405" s="236">
        <v>2361</v>
      </c>
    </row>
    <row r="406" spans="1:2" ht="21.75" customHeight="1">
      <c r="A406" s="137" t="s">
        <v>919</v>
      </c>
      <c r="B406" s="236">
        <v>303</v>
      </c>
    </row>
    <row r="407" spans="1:2" ht="21.75" customHeight="1">
      <c r="A407" s="137" t="s">
        <v>920</v>
      </c>
      <c r="B407" s="236">
        <v>717</v>
      </c>
    </row>
    <row r="408" spans="1:2" ht="21.75" customHeight="1">
      <c r="A408" s="137" t="s">
        <v>921</v>
      </c>
      <c r="B408" s="236">
        <v>102</v>
      </c>
    </row>
    <row r="409" spans="1:2" ht="21.75" customHeight="1">
      <c r="A409" s="136" t="s">
        <v>922</v>
      </c>
      <c r="B409" s="236">
        <v>538</v>
      </c>
    </row>
    <row r="410" spans="1:2" ht="21.75" customHeight="1">
      <c r="A410" s="137" t="s">
        <v>923</v>
      </c>
      <c r="B410" s="236">
        <v>483</v>
      </c>
    </row>
    <row r="411" spans="1:2" ht="21.75" customHeight="1">
      <c r="A411" s="137" t="s">
        <v>924</v>
      </c>
      <c r="B411" s="236">
        <v>55</v>
      </c>
    </row>
    <row r="412" spans="1:2" ht="21.75" customHeight="1">
      <c r="A412" s="136" t="s">
        <v>925</v>
      </c>
      <c r="B412" s="236">
        <v>5067</v>
      </c>
    </row>
    <row r="413" spans="1:2" ht="21.75" customHeight="1">
      <c r="A413" s="137" t="s">
        <v>708</v>
      </c>
      <c r="B413" s="236">
        <v>150</v>
      </c>
    </row>
    <row r="414" spans="1:2" ht="21.75" customHeight="1">
      <c r="A414" s="137" t="s">
        <v>926</v>
      </c>
      <c r="B414" s="236">
        <v>3850</v>
      </c>
    </row>
    <row r="415" spans="1:2" ht="21.75" customHeight="1">
      <c r="A415" s="137" t="s">
        <v>927</v>
      </c>
      <c r="B415" s="236">
        <v>870</v>
      </c>
    </row>
    <row r="416" spans="1:2" ht="21.75" customHeight="1">
      <c r="A416" s="137" t="s">
        <v>928</v>
      </c>
      <c r="B416" s="236">
        <v>197</v>
      </c>
    </row>
    <row r="417" spans="1:2" ht="21.75" customHeight="1">
      <c r="A417" s="136" t="s">
        <v>929</v>
      </c>
      <c r="B417" s="236">
        <v>5469</v>
      </c>
    </row>
    <row r="418" spans="1:2" ht="21.75" customHeight="1">
      <c r="A418" s="137" t="s">
        <v>930</v>
      </c>
      <c r="B418" s="236">
        <v>3469</v>
      </c>
    </row>
    <row r="419" spans="1:2" ht="21.75" customHeight="1">
      <c r="A419" s="137" t="s">
        <v>931</v>
      </c>
      <c r="B419" s="236">
        <v>2000</v>
      </c>
    </row>
    <row r="420" spans="1:2" ht="21.75" customHeight="1">
      <c r="A420" s="136" t="s">
        <v>932</v>
      </c>
      <c r="B420" s="236">
        <v>1813</v>
      </c>
    </row>
    <row r="421" spans="1:2" ht="21.75" customHeight="1">
      <c r="A421" s="137" t="s">
        <v>933</v>
      </c>
      <c r="B421" s="236">
        <v>618</v>
      </c>
    </row>
    <row r="422" spans="1:2" ht="21.75" customHeight="1">
      <c r="A422" s="137" t="s">
        <v>934</v>
      </c>
      <c r="B422" s="236">
        <v>1195</v>
      </c>
    </row>
    <row r="423" spans="1:2" ht="21.75" customHeight="1">
      <c r="A423" s="136" t="s">
        <v>935</v>
      </c>
      <c r="B423" s="236">
        <v>46</v>
      </c>
    </row>
    <row r="424" spans="1:2" ht="21.75" customHeight="1">
      <c r="A424" s="137" t="s">
        <v>936</v>
      </c>
      <c r="B424" s="236">
        <v>46</v>
      </c>
    </row>
    <row r="425" spans="1:2" ht="21.75" customHeight="1">
      <c r="A425" s="136" t="s">
        <v>937</v>
      </c>
      <c r="B425" s="236">
        <v>51599</v>
      </c>
    </row>
    <row r="426" spans="1:2" ht="21.75" customHeight="1">
      <c r="A426" s="136" t="s">
        <v>938</v>
      </c>
      <c r="B426" s="236">
        <v>30952</v>
      </c>
    </row>
    <row r="427" spans="1:2" ht="21.75" customHeight="1">
      <c r="A427" s="137" t="s">
        <v>603</v>
      </c>
      <c r="B427" s="236">
        <v>1348</v>
      </c>
    </row>
    <row r="428" spans="1:2" ht="21.75" customHeight="1">
      <c r="A428" s="137" t="s">
        <v>604</v>
      </c>
      <c r="B428" s="236">
        <v>120</v>
      </c>
    </row>
    <row r="429" spans="1:2" ht="21.75" customHeight="1">
      <c r="A429" s="137" t="s">
        <v>939</v>
      </c>
      <c r="B429" s="236">
        <v>4880</v>
      </c>
    </row>
    <row r="430" spans="1:2" ht="21.75" customHeight="1">
      <c r="A430" s="137" t="s">
        <v>940</v>
      </c>
      <c r="B430" s="236">
        <v>5794</v>
      </c>
    </row>
    <row r="431" spans="1:2" ht="21.75" customHeight="1">
      <c r="A431" s="137" t="s">
        <v>941</v>
      </c>
      <c r="B431" s="236">
        <v>169</v>
      </c>
    </row>
    <row r="432" spans="1:2" ht="21.75" customHeight="1">
      <c r="A432" s="137" t="s">
        <v>942</v>
      </c>
      <c r="B432" s="236">
        <v>492</v>
      </c>
    </row>
    <row r="433" spans="1:2" ht="21.75" customHeight="1">
      <c r="A433" s="137" t="s">
        <v>943</v>
      </c>
      <c r="B433" s="236">
        <v>1520</v>
      </c>
    </row>
    <row r="434" spans="1:2" ht="21.75" customHeight="1">
      <c r="A434" s="137" t="s">
        <v>944</v>
      </c>
      <c r="B434" s="236">
        <v>178</v>
      </c>
    </row>
    <row r="435" spans="1:2" ht="21.75" customHeight="1">
      <c r="A435" s="137" t="s">
        <v>945</v>
      </c>
      <c r="B435" s="236">
        <v>15948</v>
      </c>
    </row>
    <row r="436" spans="1:2" ht="21.75" customHeight="1">
      <c r="A436" s="137" t="s">
        <v>946</v>
      </c>
      <c r="B436" s="236">
        <v>503</v>
      </c>
    </row>
    <row r="437" spans="1:2" ht="21.75" customHeight="1">
      <c r="A437" s="136" t="s">
        <v>947</v>
      </c>
      <c r="B437" s="236">
        <v>2074</v>
      </c>
    </row>
    <row r="438" spans="1:2" ht="21.75" customHeight="1">
      <c r="A438" s="137" t="s">
        <v>948</v>
      </c>
      <c r="B438" s="236">
        <v>151</v>
      </c>
    </row>
    <row r="439" spans="1:2" ht="21.75" customHeight="1">
      <c r="A439" s="137" t="s">
        <v>949</v>
      </c>
      <c r="B439" s="236">
        <v>1923</v>
      </c>
    </row>
    <row r="440" spans="1:2" ht="21.75" customHeight="1">
      <c r="A440" s="136" t="s">
        <v>950</v>
      </c>
      <c r="B440" s="236">
        <v>18573</v>
      </c>
    </row>
    <row r="441" spans="1:2" ht="21.75" customHeight="1">
      <c r="A441" s="137" t="s">
        <v>951</v>
      </c>
      <c r="B441" s="236">
        <v>2291</v>
      </c>
    </row>
    <row r="442" spans="1:2" ht="21.75" customHeight="1">
      <c r="A442" s="137" t="s">
        <v>952</v>
      </c>
      <c r="B442" s="236">
        <v>16282</v>
      </c>
    </row>
    <row r="443" spans="1:2" ht="21.75" customHeight="1">
      <c r="A443" s="136" t="s">
        <v>953</v>
      </c>
      <c r="B443" s="236">
        <v>14363</v>
      </c>
    </row>
    <row r="444" spans="1:2" ht="21.75" customHeight="1">
      <c r="A444" s="136" t="s">
        <v>954</v>
      </c>
      <c r="B444" s="236">
        <v>60</v>
      </c>
    </row>
    <row r="445" spans="1:2" ht="21.75" customHeight="1">
      <c r="A445" s="137" t="s">
        <v>955</v>
      </c>
      <c r="B445" s="236">
        <v>60</v>
      </c>
    </row>
    <row r="446" spans="1:2" ht="21.75" customHeight="1">
      <c r="A446" s="136" t="s">
        <v>1146</v>
      </c>
      <c r="B446" s="236">
        <v>2980</v>
      </c>
    </row>
    <row r="447" spans="1:2" ht="21.75" customHeight="1">
      <c r="A447" s="137" t="s">
        <v>1147</v>
      </c>
      <c r="B447" s="236">
        <v>2980</v>
      </c>
    </row>
    <row r="448" spans="1:2" ht="21.75" customHeight="1">
      <c r="A448" s="136" t="s">
        <v>956</v>
      </c>
      <c r="B448" s="236">
        <v>2532</v>
      </c>
    </row>
    <row r="449" spans="1:2" ht="21.75" customHeight="1">
      <c r="A449" s="137" t="s">
        <v>603</v>
      </c>
      <c r="B449" s="236">
        <v>1492</v>
      </c>
    </row>
    <row r="450" spans="1:2" ht="21.75" customHeight="1">
      <c r="A450" s="137" t="s">
        <v>604</v>
      </c>
      <c r="B450" s="236">
        <v>641</v>
      </c>
    </row>
    <row r="451" spans="1:2" ht="21.75" customHeight="1">
      <c r="A451" s="137" t="s">
        <v>781</v>
      </c>
      <c r="B451" s="236">
        <v>2</v>
      </c>
    </row>
    <row r="452" spans="1:2" ht="21.75" customHeight="1">
      <c r="A452" s="137" t="s">
        <v>957</v>
      </c>
      <c r="B452" s="236">
        <v>74</v>
      </c>
    </row>
    <row r="453" spans="1:2" ht="21.75" customHeight="1">
      <c r="A453" s="137" t="s">
        <v>958</v>
      </c>
      <c r="B453" s="236">
        <v>323</v>
      </c>
    </row>
    <row r="454" spans="1:2" ht="21.75" customHeight="1">
      <c r="A454" s="136" t="s">
        <v>959</v>
      </c>
      <c r="B454" s="236">
        <v>1963</v>
      </c>
    </row>
    <row r="455" spans="1:2" ht="21.75" customHeight="1">
      <c r="A455" s="137" t="s">
        <v>603</v>
      </c>
      <c r="B455" s="236">
        <v>668</v>
      </c>
    </row>
    <row r="456" spans="1:2" ht="21.75" customHeight="1">
      <c r="A456" s="137" t="s">
        <v>604</v>
      </c>
      <c r="B456" s="236">
        <v>630</v>
      </c>
    </row>
    <row r="457" spans="1:2" ht="21.75" customHeight="1">
      <c r="A457" s="137" t="s">
        <v>960</v>
      </c>
      <c r="B457" s="236">
        <v>196</v>
      </c>
    </row>
    <row r="458" spans="1:2" ht="21.75" customHeight="1">
      <c r="A458" s="137" t="s">
        <v>961</v>
      </c>
      <c r="B458" s="236">
        <v>77</v>
      </c>
    </row>
    <row r="459" spans="1:2" ht="21.75" customHeight="1">
      <c r="A459" s="137" t="s">
        <v>962</v>
      </c>
      <c r="B459" s="236">
        <v>230</v>
      </c>
    </row>
    <row r="460" spans="1:2" ht="21.75" customHeight="1">
      <c r="A460" s="137" t="s">
        <v>963</v>
      </c>
      <c r="B460" s="236">
        <v>162</v>
      </c>
    </row>
    <row r="461" spans="1:2" ht="21.75" customHeight="1">
      <c r="A461" s="136" t="s">
        <v>964</v>
      </c>
      <c r="B461" s="236">
        <v>402</v>
      </c>
    </row>
    <row r="462" spans="1:2" ht="21.75" customHeight="1">
      <c r="A462" s="137" t="s">
        <v>603</v>
      </c>
      <c r="B462" s="236">
        <v>295</v>
      </c>
    </row>
    <row r="463" spans="1:2" ht="21.75" customHeight="1">
      <c r="A463" s="137" t="s">
        <v>604</v>
      </c>
      <c r="B463" s="236">
        <v>19</v>
      </c>
    </row>
    <row r="464" spans="1:2" ht="21.75" customHeight="1">
      <c r="A464" s="137" t="s">
        <v>965</v>
      </c>
      <c r="B464" s="236">
        <v>88</v>
      </c>
    </row>
    <row r="465" spans="1:2" ht="21.75" customHeight="1">
      <c r="A465" s="136" t="s">
        <v>966</v>
      </c>
      <c r="B465" s="236">
        <v>4756</v>
      </c>
    </row>
    <row r="466" spans="1:2" ht="21.75" customHeight="1">
      <c r="A466" s="137" t="s">
        <v>967</v>
      </c>
      <c r="B466" s="236">
        <v>68</v>
      </c>
    </row>
    <row r="467" spans="1:2" ht="21.75" customHeight="1">
      <c r="A467" s="137" t="s">
        <v>968</v>
      </c>
      <c r="B467" s="236">
        <v>1650</v>
      </c>
    </row>
    <row r="468" spans="1:2" ht="21.75" customHeight="1">
      <c r="A468" s="137" t="s">
        <v>969</v>
      </c>
      <c r="B468" s="236">
        <v>3038</v>
      </c>
    </row>
    <row r="469" spans="1:2" ht="21.75" customHeight="1">
      <c r="A469" s="136" t="s">
        <v>970</v>
      </c>
      <c r="B469" s="236">
        <v>1670</v>
      </c>
    </row>
    <row r="470" spans="1:2" ht="21.75" customHeight="1">
      <c r="A470" s="137" t="s">
        <v>971</v>
      </c>
      <c r="B470" s="236">
        <v>1670</v>
      </c>
    </row>
    <row r="471" spans="1:2" ht="21.75" customHeight="1">
      <c r="A471" s="136" t="s">
        <v>972</v>
      </c>
      <c r="B471" s="236">
        <v>5191</v>
      </c>
    </row>
    <row r="472" spans="1:2" ht="21.75" customHeight="1">
      <c r="A472" s="136" t="s">
        <v>973</v>
      </c>
      <c r="B472" s="236">
        <v>1715</v>
      </c>
    </row>
    <row r="473" spans="1:2" ht="21.75" customHeight="1">
      <c r="A473" s="137" t="s">
        <v>603</v>
      </c>
      <c r="B473" s="236">
        <v>905</v>
      </c>
    </row>
    <row r="474" spans="1:2" ht="21.75" customHeight="1">
      <c r="A474" s="137" t="s">
        <v>604</v>
      </c>
      <c r="B474" s="236">
        <v>305</v>
      </c>
    </row>
    <row r="475" spans="1:2" ht="21.75" customHeight="1">
      <c r="A475" s="137" t="s">
        <v>608</v>
      </c>
      <c r="B475" s="236">
        <v>50</v>
      </c>
    </row>
    <row r="476" spans="1:2" ht="21.75" customHeight="1">
      <c r="A476" s="137" t="s">
        <v>974</v>
      </c>
      <c r="B476" s="236">
        <v>455</v>
      </c>
    </row>
    <row r="477" spans="1:2" ht="21.75" customHeight="1">
      <c r="A477" s="136" t="s">
        <v>975</v>
      </c>
      <c r="B477" s="236">
        <v>1656</v>
      </c>
    </row>
    <row r="478" spans="1:2" ht="21.75" customHeight="1">
      <c r="A478" s="137" t="s">
        <v>603</v>
      </c>
      <c r="B478" s="236">
        <v>258</v>
      </c>
    </row>
    <row r="479" spans="1:2" ht="21.75" customHeight="1">
      <c r="A479" s="137" t="s">
        <v>976</v>
      </c>
      <c r="B479" s="236">
        <v>1398</v>
      </c>
    </row>
    <row r="480" spans="1:2" ht="21.75" customHeight="1">
      <c r="A480" s="136" t="s">
        <v>977</v>
      </c>
      <c r="B480" s="236">
        <v>1730</v>
      </c>
    </row>
    <row r="481" spans="1:2" ht="21.75" customHeight="1">
      <c r="A481" s="137" t="s">
        <v>978</v>
      </c>
      <c r="B481" s="236">
        <v>1730</v>
      </c>
    </row>
    <row r="482" spans="1:2" ht="21.75" customHeight="1">
      <c r="A482" s="136" t="s">
        <v>979</v>
      </c>
      <c r="B482" s="236">
        <v>90</v>
      </c>
    </row>
    <row r="483" spans="1:2" ht="21.75" customHeight="1">
      <c r="A483" s="137" t="s">
        <v>980</v>
      </c>
      <c r="B483" s="236">
        <v>90</v>
      </c>
    </row>
    <row r="484" spans="1:2" ht="21.75" customHeight="1">
      <c r="A484" s="136" t="s">
        <v>981</v>
      </c>
      <c r="B484" s="236">
        <v>73</v>
      </c>
    </row>
    <row r="485" spans="1:2" ht="21.75" customHeight="1">
      <c r="A485" s="136" t="s">
        <v>1148</v>
      </c>
      <c r="B485" s="236">
        <v>73</v>
      </c>
    </row>
    <row r="486" spans="1:2" ht="21.75" customHeight="1">
      <c r="A486" s="137" t="s">
        <v>604</v>
      </c>
      <c r="B486" s="236">
        <v>53</v>
      </c>
    </row>
    <row r="487" spans="1:2" ht="21.75" customHeight="1">
      <c r="A487" s="137" t="s">
        <v>1149</v>
      </c>
      <c r="B487" s="236">
        <v>20</v>
      </c>
    </row>
    <row r="488" spans="1:2" ht="21.75" customHeight="1">
      <c r="A488" s="136" t="s">
        <v>982</v>
      </c>
      <c r="B488" s="236">
        <v>19442</v>
      </c>
    </row>
    <row r="489" spans="1:2" ht="21.75" customHeight="1">
      <c r="A489" s="136" t="s">
        <v>983</v>
      </c>
      <c r="B489" s="236">
        <v>16806</v>
      </c>
    </row>
    <row r="490" spans="1:2" ht="21.75" customHeight="1">
      <c r="A490" s="137" t="s">
        <v>603</v>
      </c>
      <c r="B490" s="236">
        <v>543</v>
      </c>
    </row>
    <row r="491" spans="1:2" ht="21.75" customHeight="1">
      <c r="A491" s="137" t="s">
        <v>604</v>
      </c>
      <c r="B491" s="236">
        <v>90</v>
      </c>
    </row>
    <row r="492" spans="1:2" ht="21.75" customHeight="1">
      <c r="A492" s="137" t="s">
        <v>984</v>
      </c>
      <c r="B492" s="236">
        <v>105</v>
      </c>
    </row>
    <row r="493" spans="1:2" ht="21.75" customHeight="1">
      <c r="A493" s="137" t="s">
        <v>985</v>
      </c>
      <c r="B493" s="236">
        <v>542</v>
      </c>
    </row>
    <row r="494" spans="1:2" ht="21.75" customHeight="1">
      <c r="A494" s="137" t="s">
        <v>986</v>
      </c>
      <c r="B494" s="236">
        <v>30</v>
      </c>
    </row>
    <row r="495" spans="1:2" ht="21.75" customHeight="1">
      <c r="A495" s="137" t="s">
        <v>987</v>
      </c>
      <c r="B495" s="236">
        <v>166</v>
      </c>
    </row>
    <row r="496" spans="1:2" ht="21.75" customHeight="1">
      <c r="A496" s="137" t="s">
        <v>988</v>
      </c>
      <c r="B496" s="236">
        <v>4</v>
      </c>
    </row>
    <row r="497" spans="1:2" ht="21.75" customHeight="1">
      <c r="A497" s="137" t="s">
        <v>989</v>
      </c>
      <c r="B497" s="236">
        <v>12</v>
      </c>
    </row>
    <row r="498" spans="1:2" ht="21.75" customHeight="1">
      <c r="A498" s="137" t="s">
        <v>608</v>
      </c>
      <c r="B498" s="236">
        <v>2861</v>
      </c>
    </row>
    <row r="499" spans="1:2" ht="21.75" customHeight="1">
      <c r="A499" s="137" t="s">
        <v>990</v>
      </c>
      <c r="B499" s="236">
        <v>12453</v>
      </c>
    </row>
    <row r="500" spans="1:2" ht="21.75" customHeight="1">
      <c r="A500" s="136" t="s">
        <v>991</v>
      </c>
      <c r="B500" s="236">
        <v>305</v>
      </c>
    </row>
    <row r="501" spans="1:2" ht="21.75" customHeight="1">
      <c r="A501" s="137" t="s">
        <v>603</v>
      </c>
      <c r="B501" s="236">
        <v>9</v>
      </c>
    </row>
    <row r="502" spans="1:2" ht="21.75" customHeight="1">
      <c r="A502" s="137" t="s">
        <v>992</v>
      </c>
      <c r="B502" s="236">
        <v>146</v>
      </c>
    </row>
    <row r="503" spans="1:2" ht="21.75" customHeight="1">
      <c r="A503" s="137" t="s">
        <v>993</v>
      </c>
      <c r="B503" s="236">
        <v>150</v>
      </c>
    </row>
    <row r="504" spans="1:2" ht="21.75" customHeight="1">
      <c r="A504" s="136" t="s">
        <v>575</v>
      </c>
      <c r="B504" s="236">
        <v>2331</v>
      </c>
    </row>
    <row r="505" spans="1:2" ht="21.75" customHeight="1">
      <c r="A505" s="137" t="s">
        <v>994</v>
      </c>
      <c r="B505" s="236">
        <v>2331</v>
      </c>
    </row>
    <row r="506" spans="1:2" ht="21.75" customHeight="1">
      <c r="A506" s="136" t="s">
        <v>995</v>
      </c>
      <c r="B506" s="236">
        <v>25770</v>
      </c>
    </row>
    <row r="507" spans="1:2" ht="21.75" customHeight="1">
      <c r="A507" s="136" t="s">
        <v>996</v>
      </c>
      <c r="B507" s="236">
        <v>14407</v>
      </c>
    </row>
    <row r="508" spans="1:2" ht="21.75" customHeight="1">
      <c r="A508" s="137" t="s">
        <v>997</v>
      </c>
      <c r="B508" s="236">
        <v>8517</v>
      </c>
    </row>
    <row r="509" spans="1:2" ht="21.75" customHeight="1">
      <c r="A509" s="137" t="s">
        <v>998</v>
      </c>
      <c r="B509" s="236">
        <v>691</v>
      </c>
    </row>
    <row r="510" spans="1:2" ht="21.75" customHeight="1">
      <c r="A510" s="137" t="s">
        <v>999</v>
      </c>
      <c r="B510" s="236">
        <v>1346</v>
      </c>
    </row>
    <row r="511" spans="1:2" ht="21.75" customHeight="1">
      <c r="A511" s="137" t="s">
        <v>1000</v>
      </c>
      <c r="B511" s="236">
        <v>847</v>
      </c>
    </row>
    <row r="512" spans="1:2" ht="21.75" customHeight="1">
      <c r="A512" s="137" t="s">
        <v>1001</v>
      </c>
      <c r="B512" s="236">
        <v>6</v>
      </c>
    </row>
    <row r="513" spans="1:2" ht="21.75" customHeight="1">
      <c r="A513" s="137" t="s">
        <v>1002</v>
      </c>
      <c r="B513" s="236">
        <v>3000</v>
      </c>
    </row>
    <row r="514" spans="1:2" ht="21.75" customHeight="1">
      <c r="A514" s="136" t="s">
        <v>1003</v>
      </c>
      <c r="B514" s="236">
        <v>11363</v>
      </c>
    </row>
    <row r="515" spans="1:2" ht="21.75" customHeight="1">
      <c r="A515" s="137" t="s">
        <v>1004</v>
      </c>
      <c r="B515" s="236">
        <v>11363</v>
      </c>
    </row>
    <row r="516" spans="1:2" ht="21.75" customHeight="1">
      <c r="A516" s="136" t="s">
        <v>1005</v>
      </c>
      <c r="B516" s="236">
        <v>1310</v>
      </c>
    </row>
    <row r="517" spans="1:2" ht="21.75" customHeight="1">
      <c r="A517" s="136" t="s">
        <v>1006</v>
      </c>
      <c r="B517" s="236">
        <v>670</v>
      </c>
    </row>
    <row r="518" spans="1:2" ht="21.75" customHeight="1">
      <c r="A518" s="137" t="s">
        <v>608</v>
      </c>
      <c r="B518" s="236">
        <v>163</v>
      </c>
    </row>
    <row r="519" spans="1:2" ht="21.75" customHeight="1">
      <c r="A519" s="137" t="s">
        <v>1007</v>
      </c>
      <c r="B519" s="236">
        <v>507</v>
      </c>
    </row>
    <row r="520" spans="1:2" ht="21.75" customHeight="1">
      <c r="A520" s="136" t="s">
        <v>1008</v>
      </c>
      <c r="B520" s="236">
        <v>640</v>
      </c>
    </row>
    <row r="521" spans="1:2" ht="21.75" customHeight="1">
      <c r="A521" s="137" t="s">
        <v>1009</v>
      </c>
      <c r="B521" s="236">
        <v>520</v>
      </c>
    </row>
    <row r="522" spans="1:2" ht="21.75" customHeight="1">
      <c r="A522" s="137" t="s">
        <v>1010</v>
      </c>
      <c r="B522" s="236">
        <v>120</v>
      </c>
    </row>
    <row r="523" spans="1:2" ht="21.75" customHeight="1">
      <c r="A523" s="136" t="s">
        <v>1011</v>
      </c>
      <c r="B523" s="236">
        <v>491</v>
      </c>
    </row>
    <row r="524" spans="1:2" ht="21.75" customHeight="1">
      <c r="A524" s="136" t="s">
        <v>1012</v>
      </c>
      <c r="B524" s="236">
        <v>491</v>
      </c>
    </row>
    <row r="525" spans="1:2" ht="21.75" customHeight="1">
      <c r="A525" s="137" t="s">
        <v>1013</v>
      </c>
      <c r="B525" s="236">
        <v>491</v>
      </c>
    </row>
    <row r="526" spans="1:2" ht="21.75" customHeight="1">
      <c r="A526" s="136" t="s">
        <v>1014</v>
      </c>
      <c r="B526" s="236">
        <v>13809</v>
      </c>
    </row>
    <row r="527" spans="1:2" ht="21.75" customHeight="1">
      <c r="A527" s="136" t="s">
        <v>1015</v>
      </c>
      <c r="B527" s="236">
        <v>13809</v>
      </c>
    </row>
    <row r="528" spans="1:2" ht="21.75" customHeight="1">
      <c r="A528" s="137" t="s">
        <v>305</v>
      </c>
      <c r="B528" s="236">
        <v>13809</v>
      </c>
    </row>
    <row r="529" spans="1:2" ht="21.75" customHeight="1">
      <c r="A529" s="136" t="s">
        <v>1016</v>
      </c>
      <c r="B529" s="236">
        <v>1</v>
      </c>
    </row>
    <row r="530" spans="1:2" ht="21.75" customHeight="1">
      <c r="A530" s="136" t="s">
        <v>1017</v>
      </c>
      <c r="B530" s="236">
        <v>1</v>
      </c>
    </row>
  </sheetData>
  <sheetProtection/>
  <mergeCells count="3">
    <mergeCell ref="A1:B1"/>
    <mergeCell ref="A2:B2"/>
    <mergeCell ref="A4:B4"/>
  </mergeCells>
  <printOptions horizontalCentered="1"/>
  <pageMargins left="0.31496062992125984" right="0.31496062992125984" top="0.9448818897637796" bottom="0.9448818897637796" header="0.31496062992125984" footer="0.31496062992125984"/>
  <pageSetup horizontalDpi="200" verticalDpi="2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F53"/>
  <sheetViews>
    <sheetView zoomScaleSheetLayoutView="13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9" sqref="D9"/>
    </sheetView>
  </sheetViews>
  <sheetFormatPr defaultColWidth="9.00390625" defaultRowHeight="15"/>
  <cols>
    <col min="1" max="1" width="33.421875" style="145" customWidth="1"/>
    <col min="2" max="2" width="12.28125" style="142" customWidth="1"/>
    <col min="3" max="3" width="8.421875" style="144" customWidth="1"/>
    <col min="4" max="4" width="26.8515625" style="143" customWidth="1"/>
    <col min="5" max="5" width="11.57421875" style="143" customWidth="1"/>
    <col min="6" max="6" width="9.28125" style="144" customWidth="1"/>
    <col min="7" max="7" width="12.00390625" style="140" customWidth="1"/>
    <col min="8" max="16384" width="9.00390625" style="140" customWidth="1"/>
  </cols>
  <sheetData>
    <row r="1" spans="1:6" ht="24" customHeight="1">
      <c r="A1" s="279" t="s">
        <v>1018</v>
      </c>
      <c r="B1" s="279"/>
      <c r="C1" s="279"/>
      <c r="D1" s="279"/>
      <c r="E1" s="279"/>
      <c r="F1" s="279"/>
    </row>
    <row r="2" spans="1:6" ht="33.75" customHeight="1">
      <c r="A2" s="274" t="s">
        <v>1019</v>
      </c>
      <c r="B2" s="274"/>
      <c r="C2" s="274"/>
      <c r="D2" s="274"/>
      <c r="E2" s="274"/>
      <c r="F2" s="274"/>
    </row>
    <row r="3" spans="1:6" ht="20.25" customHeight="1">
      <c r="A3" s="280" t="s">
        <v>1020</v>
      </c>
      <c r="B3" s="280"/>
      <c r="C3" s="280"/>
      <c r="D3" s="280"/>
      <c r="E3" s="36"/>
      <c r="F3" s="141" t="s">
        <v>6</v>
      </c>
    </row>
    <row r="4" spans="1:6" ht="33" customHeight="1">
      <c r="A4" s="177" t="s">
        <v>1021</v>
      </c>
      <c r="B4" s="178" t="s">
        <v>579</v>
      </c>
      <c r="C4" s="179" t="s">
        <v>34</v>
      </c>
      <c r="D4" s="177" t="s">
        <v>600</v>
      </c>
      <c r="E4" s="180" t="s">
        <v>579</v>
      </c>
      <c r="F4" s="179" t="s">
        <v>34</v>
      </c>
    </row>
    <row r="5" spans="1:6" ht="33" customHeight="1">
      <c r="A5" s="177" t="s">
        <v>329</v>
      </c>
      <c r="B5" s="243">
        <f>SUM(B6,B16)</f>
        <v>540161</v>
      </c>
      <c r="C5" s="181"/>
      <c r="D5" s="177" t="s">
        <v>329</v>
      </c>
      <c r="E5" s="243">
        <f>SUM(E6,E16)</f>
        <v>540161</v>
      </c>
      <c r="F5" s="181"/>
    </row>
    <row r="6" spans="1:6" ht="33" customHeight="1">
      <c r="A6" s="182" t="s">
        <v>1</v>
      </c>
      <c r="B6" s="243">
        <f>SUM(B7:B13)</f>
        <v>400094</v>
      </c>
      <c r="C6" s="183">
        <v>14.2</v>
      </c>
      <c r="D6" s="182" t="s">
        <v>2</v>
      </c>
      <c r="E6" s="243">
        <f>SUM(E7:E14)</f>
        <v>289338</v>
      </c>
      <c r="F6" s="184">
        <v>-14.3</v>
      </c>
    </row>
    <row r="7" spans="1:6" ht="33" customHeight="1">
      <c r="A7" s="185" t="s">
        <v>1150</v>
      </c>
      <c r="B7" s="244">
        <v>1463</v>
      </c>
      <c r="C7" s="186"/>
      <c r="D7" s="185" t="s">
        <v>1151</v>
      </c>
      <c r="E7" s="244">
        <v>1493</v>
      </c>
      <c r="F7" s="187"/>
    </row>
    <row r="8" spans="1:6" ht="33" customHeight="1">
      <c r="A8" s="185" t="s">
        <v>1152</v>
      </c>
      <c r="B8" s="244">
        <v>6100</v>
      </c>
      <c r="C8" s="186"/>
      <c r="D8" s="185" t="s">
        <v>1153</v>
      </c>
      <c r="E8" s="244">
        <v>274808</v>
      </c>
      <c r="F8" s="187"/>
    </row>
    <row r="9" spans="1:6" ht="33" customHeight="1">
      <c r="A9" s="185" t="s">
        <v>1154</v>
      </c>
      <c r="B9" s="244">
        <v>1365</v>
      </c>
      <c r="C9" s="186"/>
      <c r="D9" s="185" t="s">
        <v>1155</v>
      </c>
      <c r="E9" s="244">
        <v>2046</v>
      </c>
      <c r="F9" s="187"/>
    </row>
    <row r="10" spans="1:6" ht="33" customHeight="1">
      <c r="A10" s="185" t="s">
        <v>1156</v>
      </c>
      <c r="B10" s="244">
        <v>391166</v>
      </c>
      <c r="C10" s="186"/>
      <c r="D10" s="185" t="s">
        <v>1157</v>
      </c>
      <c r="E10" s="244"/>
      <c r="F10" s="187"/>
    </row>
    <row r="11" spans="1:6" ht="33" customHeight="1">
      <c r="A11" s="188" t="s">
        <v>1158</v>
      </c>
      <c r="B11" s="244"/>
      <c r="C11" s="189"/>
      <c r="D11" s="185" t="s">
        <v>1159</v>
      </c>
      <c r="E11" s="244"/>
      <c r="F11" s="187"/>
    </row>
    <row r="12" spans="1:6" ht="33" customHeight="1">
      <c r="A12" s="188"/>
      <c r="B12" s="244"/>
      <c r="C12" s="189"/>
      <c r="D12" s="185" t="s">
        <v>1160</v>
      </c>
      <c r="E12" s="244">
        <v>62</v>
      </c>
      <c r="F12" s="187"/>
    </row>
    <row r="13" spans="1:6" ht="33" customHeight="1">
      <c r="A13" s="185"/>
      <c r="B13" s="244"/>
      <c r="C13" s="186"/>
      <c r="D13" s="185" t="s">
        <v>1161</v>
      </c>
      <c r="E13" s="244">
        <v>9029</v>
      </c>
      <c r="F13" s="187"/>
    </row>
    <row r="14" spans="1:6" ht="33" customHeight="1">
      <c r="A14" s="185"/>
      <c r="B14" s="244"/>
      <c r="C14" s="186"/>
      <c r="D14" s="185" t="s">
        <v>1162</v>
      </c>
      <c r="E14" s="244">
        <v>1900</v>
      </c>
      <c r="F14" s="187"/>
    </row>
    <row r="15" spans="1:6" ht="33" customHeight="1">
      <c r="A15" s="188"/>
      <c r="B15" s="245"/>
      <c r="C15" s="189"/>
      <c r="D15" s="190"/>
      <c r="E15" s="245"/>
      <c r="F15" s="191"/>
    </row>
    <row r="16" spans="1:6" ht="33" customHeight="1">
      <c r="A16" s="182" t="s">
        <v>1163</v>
      </c>
      <c r="B16" s="243">
        <f>SUM(B17:B19,B22)</f>
        <v>140067</v>
      </c>
      <c r="C16" s="189"/>
      <c r="D16" s="182" t="s">
        <v>341</v>
      </c>
      <c r="E16" s="243">
        <f>SUM(E17:E21)</f>
        <v>250823</v>
      </c>
      <c r="F16" s="189"/>
    </row>
    <row r="17" spans="1:6" ht="33" customHeight="1">
      <c r="A17" s="188" t="s">
        <v>342</v>
      </c>
      <c r="B17" s="246">
        <v>7850</v>
      </c>
      <c r="C17" s="192"/>
      <c r="D17" s="193" t="s">
        <v>343</v>
      </c>
      <c r="E17" s="246">
        <v>5579</v>
      </c>
      <c r="F17" s="191"/>
    </row>
    <row r="18" spans="1:6" ht="33" customHeight="1">
      <c r="A18" s="188" t="s">
        <v>1092</v>
      </c>
      <c r="B18" s="246">
        <v>9029</v>
      </c>
      <c r="C18" s="192"/>
      <c r="D18" s="188" t="s">
        <v>322</v>
      </c>
      <c r="E18" s="246">
        <v>7208</v>
      </c>
      <c r="F18" s="191"/>
    </row>
    <row r="19" spans="1:6" ht="33" customHeight="1">
      <c r="A19" s="194" t="s">
        <v>1093</v>
      </c>
      <c r="B19" s="246">
        <f>SUM(B20:B21)</f>
        <v>118600</v>
      </c>
      <c r="C19" s="192"/>
      <c r="D19" s="188" t="s">
        <v>1094</v>
      </c>
      <c r="E19" s="246">
        <v>116808</v>
      </c>
      <c r="F19" s="191"/>
    </row>
    <row r="20" spans="1:6" ht="33" customHeight="1">
      <c r="A20" s="194" t="s">
        <v>597</v>
      </c>
      <c r="B20" s="246"/>
      <c r="C20" s="195"/>
      <c r="D20" s="194" t="s">
        <v>1095</v>
      </c>
      <c r="E20" s="246">
        <v>118600</v>
      </c>
      <c r="F20" s="191"/>
    </row>
    <row r="21" spans="1:6" ht="33" customHeight="1">
      <c r="A21" s="194" t="s">
        <v>598</v>
      </c>
      <c r="B21" s="246">
        <v>118600</v>
      </c>
      <c r="C21" s="196"/>
      <c r="D21" s="188" t="s">
        <v>596</v>
      </c>
      <c r="E21" s="246">
        <v>2628</v>
      </c>
      <c r="F21" s="191"/>
    </row>
    <row r="22" spans="1:6" ht="33" customHeight="1">
      <c r="A22" s="188" t="s">
        <v>1164</v>
      </c>
      <c r="B22" s="246">
        <v>4588</v>
      </c>
      <c r="C22" s="196"/>
      <c r="D22" s="190"/>
      <c r="E22" s="245"/>
      <c r="F22" s="197"/>
    </row>
    <row r="23" spans="1:3" ht="19.5" customHeight="1">
      <c r="A23" s="140"/>
      <c r="C23" s="140"/>
    </row>
    <row r="24" spans="1:3" ht="19.5" customHeight="1">
      <c r="A24" s="140"/>
      <c r="C24" s="140"/>
    </row>
    <row r="25" spans="1:3" ht="19.5" customHeight="1">
      <c r="A25" s="140"/>
      <c r="C25" s="140"/>
    </row>
    <row r="26" ht="19.5" customHeight="1">
      <c r="C26" s="140"/>
    </row>
    <row r="27" ht="19.5" customHeight="1">
      <c r="C27" s="140"/>
    </row>
    <row r="28" ht="19.5" customHeight="1">
      <c r="C28" s="140"/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spans="2:6" s="145" customFormat="1" ht="19.5" customHeight="1">
      <c r="B47" s="142"/>
      <c r="C47" s="144"/>
      <c r="D47" s="143"/>
      <c r="E47" s="143"/>
      <c r="F47" s="144"/>
    </row>
    <row r="48" spans="2:6" s="145" customFormat="1" ht="19.5" customHeight="1">
      <c r="B48" s="142"/>
      <c r="C48" s="144"/>
      <c r="D48" s="143"/>
      <c r="E48" s="143"/>
      <c r="F48" s="144"/>
    </row>
    <row r="49" spans="2:6" s="145" customFormat="1" ht="19.5" customHeight="1">
      <c r="B49" s="142"/>
      <c r="C49" s="144"/>
      <c r="D49" s="143"/>
      <c r="E49" s="143"/>
      <c r="F49" s="144"/>
    </row>
    <row r="50" spans="2:6" s="145" customFormat="1" ht="19.5" customHeight="1">
      <c r="B50" s="142"/>
      <c r="C50" s="144"/>
      <c r="D50" s="143"/>
      <c r="E50" s="143"/>
      <c r="F50" s="144"/>
    </row>
    <row r="51" spans="2:6" s="145" customFormat="1" ht="19.5" customHeight="1">
      <c r="B51" s="142"/>
      <c r="C51" s="144"/>
      <c r="D51" s="143"/>
      <c r="E51" s="143"/>
      <c r="F51" s="144"/>
    </row>
    <row r="52" spans="2:6" s="145" customFormat="1" ht="19.5" customHeight="1">
      <c r="B52" s="142"/>
      <c r="C52" s="144"/>
      <c r="D52" s="143"/>
      <c r="E52" s="143"/>
      <c r="F52" s="144"/>
    </row>
    <row r="53" spans="2:6" s="145" customFormat="1" ht="19.5" customHeight="1">
      <c r="B53" s="142"/>
      <c r="C53" s="144"/>
      <c r="D53" s="143"/>
      <c r="E53" s="143"/>
      <c r="F53" s="144"/>
    </row>
  </sheetData>
  <sheetProtection/>
  <mergeCells count="3">
    <mergeCell ref="A1:F1"/>
    <mergeCell ref="A2:F2"/>
    <mergeCell ref="A3:D3"/>
  </mergeCells>
  <printOptions horizontalCentered="1"/>
  <pageMargins left="0.1968503937007874" right="0.1968503937007874" top="0.984251968503937" bottom="0.984251968503937" header="0.31496062992125984" footer="0.3149606299212598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C44"/>
  <sheetViews>
    <sheetView zoomScaleSheetLayoutView="130" zoomScalePageLayoutView="0" workbookViewId="0" topLeftCell="A1">
      <pane ySplit="4" topLeftCell="A5" activePane="bottomLeft" state="frozen"/>
      <selection pane="topLeft" activeCell="E32" sqref="E32"/>
      <selection pane="bottomLeft" activeCell="B35" sqref="B35"/>
    </sheetView>
  </sheetViews>
  <sheetFormatPr defaultColWidth="9.00390625" defaultRowHeight="15"/>
  <cols>
    <col min="1" max="1" width="51.7109375" style="143" customWidth="1"/>
    <col min="2" max="2" width="36.421875" style="150" customWidth="1"/>
    <col min="3" max="3" width="11.57421875" style="140" bestFit="1" customWidth="1"/>
    <col min="4" max="16384" width="9.00390625" style="140" customWidth="1"/>
  </cols>
  <sheetData>
    <row r="1" spans="1:2" ht="18" customHeight="1">
      <c r="A1" s="281" t="s">
        <v>1022</v>
      </c>
      <c r="B1" s="281"/>
    </row>
    <row r="2" spans="1:2" ht="22.5">
      <c r="A2" s="282" t="s">
        <v>1096</v>
      </c>
      <c r="B2" s="282"/>
    </row>
    <row r="3" spans="1:2" ht="20.25" customHeight="1">
      <c r="A3" s="239"/>
      <c r="B3" s="146" t="s">
        <v>6</v>
      </c>
    </row>
    <row r="4" spans="1:2" ht="19.5" customHeight="1">
      <c r="A4" s="9" t="s">
        <v>600</v>
      </c>
      <c r="B4" s="147" t="s">
        <v>579</v>
      </c>
    </row>
    <row r="5" spans="1:2" ht="19.5" customHeight="1">
      <c r="A5" s="33" t="s">
        <v>331</v>
      </c>
      <c r="B5" s="148">
        <f>B6+B11+B23+B32+B35+B42</f>
        <v>289338</v>
      </c>
    </row>
    <row r="6" spans="1:3" ht="19.5" customHeight="1">
      <c r="A6" s="136" t="s">
        <v>737</v>
      </c>
      <c r="B6" s="271">
        <v>1493</v>
      </c>
      <c r="C6" s="149"/>
    </row>
    <row r="7" spans="1:2" ht="19.5" customHeight="1">
      <c r="A7" s="137" t="s">
        <v>1023</v>
      </c>
      <c r="B7" s="271">
        <v>1493</v>
      </c>
    </row>
    <row r="8" spans="1:2" ht="19.5" customHeight="1">
      <c r="A8" s="137" t="s">
        <v>1024</v>
      </c>
      <c r="B8" s="271">
        <v>899</v>
      </c>
    </row>
    <row r="9" spans="1:3" ht="19.5" customHeight="1">
      <c r="A9" s="137" t="s">
        <v>1025</v>
      </c>
      <c r="B9" s="271">
        <v>572</v>
      </c>
      <c r="C9" s="149"/>
    </row>
    <row r="10" spans="1:2" ht="19.5" customHeight="1">
      <c r="A10" s="137" t="s">
        <v>1026</v>
      </c>
      <c r="B10" s="271">
        <v>22</v>
      </c>
    </row>
    <row r="11" spans="1:2" ht="19.5" customHeight="1">
      <c r="A11" s="136" t="s">
        <v>861</v>
      </c>
      <c r="B11" s="271">
        <v>274808</v>
      </c>
    </row>
    <row r="12" spans="1:2" ht="19.5" customHeight="1">
      <c r="A12" s="137" t="s">
        <v>1027</v>
      </c>
      <c r="B12" s="271">
        <v>265834</v>
      </c>
    </row>
    <row r="13" spans="1:2" ht="19.5" customHeight="1">
      <c r="A13" s="137" t="s">
        <v>44</v>
      </c>
      <c r="B13" s="271">
        <v>246005</v>
      </c>
    </row>
    <row r="14" spans="1:3" ht="19.5" customHeight="1">
      <c r="A14" s="137" t="s">
        <v>45</v>
      </c>
      <c r="B14" s="271">
        <v>18720</v>
      </c>
      <c r="C14" s="149"/>
    </row>
    <row r="15" spans="1:2" ht="19.5" customHeight="1">
      <c r="A15" s="137" t="s">
        <v>46</v>
      </c>
      <c r="B15" s="271">
        <v>5</v>
      </c>
    </row>
    <row r="16" spans="1:2" ht="19.5" customHeight="1">
      <c r="A16" s="137" t="s">
        <v>1028</v>
      </c>
      <c r="B16" s="271">
        <v>116</v>
      </c>
    </row>
    <row r="17" spans="1:2" ht="19.5" customHeight="1">
      <c r="A17" s="137" t="s">
        <v>52</v>
      </c>
      <c r="B17" s="271">
        <v>988</v>
      </c>
    </row>
    <row r="18" spans="1:2" ht="19.5" customHeight="1">
      <c r="A18" s="137" t="s">
        <v>1029</v>
      </c>
      <c r="B18" s="271">
        <v>6100</v>
      </c>
    </row>
    <row r="19" spans="1:2" ht="19.5" customHeight="1">
      <c r="A19" s="137" t="s">
        <v>1030</v>
      </c>
      <c r="B19" s="271">
        <v>6100</v>
      </c>
    </row>
    <row r="20" spans="1:2" ht="19.5" customHeight="1">
      <c r="A20" s="137" t="s">
        <v>1031</v>
      </c>
      <c r="B20" s="271">
        <v>1967</v>
      </c>
    </row>
    <row r="21" spans="1:2" ht="19.5" customHeight="1">
      <c r="A21" s="137" t="s">
        <v>1032</v>
      </c>
      <c r="B21" s="271">
        <v>907</v>
      </c>
    </row>
    <row r="22" spans="1:2" ht="19.5" customHeight="1">
      <c r="A22" s="137" t="s">
        <v>53</v>
      </c>
      <c r="B22" s="271">
        <v>907</v>
      </c>
    </row>
    <row r="23" spans="1:2" ht="19.5" customHeight="1">
      <c r="A23" s="136" t="s">
        <v>877</v>
      </c>
      <c r="B23" s="271">
        <v>2046</v>
      </c>
    </row>
    <row r="24" spans="1:2" ht="19.5" customHeight="1">
      <c r="A24" s="137" t="s">
        <v>1033</v>
      </c>
      <c r="B24" s="271">
        <v>210</v>
      </c>
    </row>
    <row r="25" spans="1:2" ht="19.5" customHeight="1">
      <c r="A25" s="137" t="s">
        <v>1025</v>
      </c>
      <c r="B25" s="271">
        <v>210</v>
      </c>
    </row>
    <row r="26" spans="1:2" ht="19.5" customHeight="1">
      <c r="A26" s="137" t="s">
        <v>54</v>
      </c>
      <c r="B26" s="271">
        <v>476</v>
      </c>
    </row>
    <row r="27" spans="1:2" ht="19.5" customHeight="1">
      <c r="A27" s="137" t="s">
        <v>1025</v>
      </c>
      <c r="B27" s="271">
        <v>413</v>
      </c>
    </row>
    <row r="28" spans="1:2" ht="19.5" customHeight="1">
      <c r="A28" s="137" t="s">
        <v>1034</v>
      </c>
      <c r="B28" s="271">
        <v>3</v>
      </c>
    </row>
    <row r="29" spans="1:2" ht="19.5" customHeight="1">
      <c r="A29" s="137" t="s">
        <v>1035</v>
      </c>
      <c r="B29" s="271">
        <v>60</v>
      </c>
    </row>
    <row r="30" spans="1:2" ht="19.5" customHeight="1">
      <c r="A30" s="137" t="s">
        <v>1036</v>
      </c>
      <c r="B30" s="271">
        <v>1360</v>
      </c>
    </row>
    <row r="31" spans="1:2" ht="19.5" customHeight="1">
      <c r="A31" s="137" t="s">
        <v>55</v>
      </c>
      <c r="B31" s="271">
        <v>1360</v>
      </c>
    </row>
    <row r="32" spans="1:2" ht="19.5" customHeight="1">
      <c r="A32" s="136" t="s">
        <v>972</v>
      </c>
      <c r="B32" s="271">
        <v>62</v>
      </c>
    </row>
    <row r="33" spans="1:2" ht="19.5" customHeight="1">
      <c r="A33" s="137" t="s">
        <v>1037</v>
      </c>
      <c r="B33" s="271">
        <v>62</v>
      </c>
    </row>
    <row r="34" spans="1:2" ht="19.5" customHeight="1">
      <c r="A34" s="137" t="s">
        <v>1038</v>
      </c>
      <c r="B34" s="271">
        <v>62</v>
      </c>
    </row>
    <row r="35" spans="1:2" ht="19.5" customHeight="1">
      <c r="A35" s="136" t="s">
        <v>436</v>
      </c>
      <c r="B35" s="271">
        <v>1900</v>
      </c>
    </row>
    <row r="36" spans="1:2" ht="19.5" customHeight="1">
      <c r="A36" s="137" t="s">
        <v>1039</v>
      </c>
      <c r="B36" s="271">
        <v>1900</v>
      </c>
    </row>
    <row r="37" spans="1:2" ht="19.5" customHeight="1">
      <c r="A37" s="137" t="s">
        <v>56</v>
      </c>
      <c r="B37" s="271">
        <v>948</v>
      </c>
    </row>
    <row r="38" spans="1:2" ht="19.5" customHeight="1">
      <c r="A38" s="137" t="s">
        <v>57</v>
      </c>
      <c r="B38" s="271">
        <v>563</v>
      </c>
    </row>
    <row r="39" spans="1:2" ht="19.5" customHeight="1">
      <c r="A39" s="137" t="s">
        <v>58</v>
      </c>
      <c r="B39" s="271">
        <v>106</v>
      </c>
    </row>
    <row r="40" spans="1:2" ht="19.5" customHeight="1">
      <c r="A40" s="137" t="s">
        <v>59</v>
      </c>
      <c r="B40" s="271">
        <v>236</v>
      </c>
    </row>
    <row r="41" spans="1:2" ht="19.5" customHeight="1">
      <c r="A41" s="137" t="s">
        <v>1040</v>
      </c>
      <c r="B41" s="271">
        <v>47</v>
      </c>
    </row>
    <row r="42" spans="1:2" ht="19.5" customHeight="1">
      <c r="A42" s="136" t="s">
        <v>1014</v>
      </c>
      <c r="B42" s="271">
        <v>9029</v>
      </c>
    </row>
    <row r="43" spans="1:2" ht="19.5" customHeight="1">
      <c r="A43" s="137" t="s">
        <v>1041</v>
      </c>
      <c r="B43" s="271">
        <v>9029</v>
      </c>
    </row>
    <row r="44" spans="1:2" ht="19.5" customHeight="1">
      <c r="A44" s="137" t="s">
        <v>1042</v>
      </c>
      <c r="B44" s="271">
        <v>9029</v>
      </c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</sheetData>
  <sheetProtection/>
  <mergeCells count="2">
    <mergeCell ref="A1:B1"/>
    <mergeCell ref="A2:B2"/>
  </mergeCells>
  <printOptions horizontalCentered="1"/>
  <pageMargins left="0.1968503937007874" right="0.1968503937007874" top="0.984251968503937" bottom="0.984251968503937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F220"/>
  <sheetViews>
    <sheetView zoomScalePageLayoutView="0" workbookViewId="0" topLeftCell="A1">
      <pane ySplit="4" topLeftCell="A5" activePane="bottomLeft" state="frozen"/>
      <selection pane="topLeft" activeCell="E32" sqref="E32"/>
      <selection pane="bottomLeft" activeCell="B12" sqref="B12"/>
    </sheetView>
  </sheetViews>
  <sheetFormatPr defaultColWidth="29.57421875" defaultRowHeight="15"/>
  <cols>
    <col min="1" max="1" width="20.8515625" style="7" customWidth="1"/>
    <col min="2" max="2" width="13.57421875" style="28" customWidth="1"/>
    <col min="3" max="3" width="9.57421875" style="28" customWidth="1"/>
    <col min="4" max="4" width="31.140625" style="29" customWidth="1"/>
    <col min="5" max="5" width="12.140625" style="30" customWidth="1"/>
    <col min="6" max="6" width="9.421875" style="7" customWidth="1"/>
    <col min="7" max="255" width="9.00390625" style="7" customWidth="1"/>
    <col min="256" max="16384" width="29.57421875" style="7" customWidth="1"/>
  </cols>
  <sheetData>
    <row r="1" spans="1:5" ht="18.75" customHeight="1">
      <c r="A1" s="283" t="s">
        <v>1043</v>
      </c>
      <c r="B1" s="283"/>
      <c r="C1" s="283"/>
      <c r="D1" s="283"/>
      <c r="E1" s="283"/>
    </row>
    <row r="2" spans="1:6" ht="22.5" customHeight="1">
      <c r="A2" s="284" t="s">
        <v>1044</v>
      </c>
      <c r="B2" s="284"/>
      <c r="C2" s="284"/>
      <c r="D2" s="284"/>
      <c r="E2" s="284"/>
      <c r="F2" s="284"/>
    </row>
    <row r="3" spans="1:6" ht="22.5" customHeight="1">
      <c r="A3" s="238"/>
      <c r="B3" s="238"/>
      <c r="C3" s="238"/>
      <c r="D3" s="238"/>
      <c r="E3" s="238"/>
      <c r="F3" s="89" t="s">
        <v>6</v>
      </c>
    </row>
    <row r="4" spans="1:6" s="10" customFormat="1" ht="20.25" customHeight="1">
      <c r="A4" s="1" t="s">
        <v>578</v>
      </c>
      <c r="B4" s="8" t="s">
        <v>579</v>
      </c>
      <c r="C4" s="8" t="s">
        <v>34</v>
      </c>
      <c r="D4" s="9" t="s">
        <v>1045</v>
      </c>
      <c r="E4" s="8" t="s">
        <v>579</v>
      </c>
      <c r="F4" s="8" t="s">
        <v>34</v>
      </c>
    </row>
    <row r="5" spans="1:6" s="10" customFormat="1" ht="24.75" customHeight="1">
      <c r="A5" s="1" t="s">
        <v>329</v>
      </c>
      <c r="B5" s="247">
        <f>SUM(B6,B22)</f>
        <v>2391</v>
      </c>
      <c r="C5" s="11"/>
      <c r="D5" s="147" t="s">
        <v>329</v>
      </c>
      <c r="E5" s="247">
        <f>E6+E22</f>
        <v>2391</v>
      </c>
      <c r="F5" s="12"/>
    </row>
    <row r="6" spans="1:6" s="10" customFormat="1" ht="24.75" customHeight="1">
      <c r="A6" s="13" t="s">
        <v>1</v>
      </c>
      <c r="B6" s="247">
        <f>SUM(B7:B9)</f>
        <v>421</v>
      </c>
      <c r="C6" s="31"/>
      <c r="D6" s="248" t="s">
        <v>331</v>
      </c>
      <c r="E6" s="247">
        <v>161</v>
      </c>
      <c r="F6" s="31"/>
    </row>
    <row r="7" spans="1:6" s="10" customFormat="1" ht="22.5" customHeight="1">
      <c r="A7" s="15" t="s">
        <v>60</v>
      </c>
      <c r="B7" s="249">
        <v>315</v>
      </c>
      <c r="C7" s="151"/>
      <c r="D7" s="285" t="s">
        <v>1046</v>
      </c>
      <c r="E7" s="285"/>
      <c r="F7" s="12"/>
    </row>
    <row r="8" spans="1:6" s="10" customFormat="1" ht="26.25" customHeight="1">
      <c r="A8" s="15" t="s">
        <v>61</v>
      </c>
      <c r="B8" s="249">
        <v>106</v>
      </c>
      <c r="C8" s="151"/>
      <c r="D8" s="250" t="s">
        <v>1047</v>
      </c>
      <c r="E8" s="249">
        <v>161</v>
      </c>
      <c r="F8" s="34"/>
    </row>
    <row r="9" spans="1:6" s="10" customFormat="1" ht="22.5" customHeight="1">
      <c r="A9" s="15" t="s">
        <v>62</v>
      </c>
      <c r="B9" s="249"/>
      <c r="C9" s="151"/>
      <c r="D9" s="251" t="s">
        <v>1048</v>
      </c>
      <c r="E9" s="249"/>
      <c r="F9" s="12"/>
    </row>
    <row r="10" spans="1:6" s="10" customFormat="1" ht="22.5" customHeight="1">
      <c r="A10" s="15"/>
      <c r="B10" s="252"/>
      <c r="C10" s="152"/>
      <c r="D10" s="251" t="s">
        <v>1049</v>
      </c>
      <c r="E10" s="249"/>
      <c r="F10" s="12"/>
    </row>
    <row r="11" spans="1:6" s="10" customFormat="1" ht="22.5" customHeight="1">
      <c r="A11" s="15"/>
      <c r="B11" s="253"/>
      <c r="C11" s="153"/>
      <c r="D11" s="251" t="s">
        <v>1050</v>
      </c>
      <c r="E11" s="249"/>
      <c r="F11" s="12"/>
    </row>
    <row r="12" spans="1:6" s="10" customFormat="1" ht="22.5" customHeight="1">
      <c r="A12" s="19"/>
      <c r="B12" s="253"/>
      <c r="C12" s="153"/>
      <c r="D12" s="251" t="s">
        <v>1051</v>
      </c>
      <c r="E12" s="249"/>
      <c r="F12" s="12"/>
    </row>
    <row r="13" spans="1:6" s="10" customFormat="1" ht="22.5" customHeight="1">
      <c r="A13" s="20"/>
      <c r="B13" s="253"/>
      <c r="C13" s="153"/>
      <c r="D13" s="286" t="s">
        <v>1052</v>
      </c>
      <c r="E13" s="286"/>
      <c r="F13" s="12"/>
    </row>
    <row r="14" spans="1:6" s="10" customFormat="1" ht="22.5" customHeight="1">
      <c r="A14" s="21"/>
      <c r="B14" s="254"/>
      <c r="C14" s="22"/>
      <c r="D14" s="251" t="s">
        <v>35</v>
      </c>
      <c r="E14" s="251"/>
      <c r="F14" s="12"/>
    </row>
    <row r="15" spans="1:6" s="10" customFormat="1" ht="22.5" customHeight="1">
      <c r="A15" s="21"/>
      <c r="B15" s="254"/>
      <c r="C15" s="22"/>
      <c r="D15" s="251" t="s">
        <v>36</v>
      </c>
      <c r="E15" s="251"/>
      <c r="F15" s="12"/>
    </row>
    <row r="16" spans="1:6" s="10" customFormat="1" ht="22.5" customHeight="1">
      <c r="A16" s="21"/>
      <c r="B16" s="254"/>
      <c r="C16" s="22"/>
      <c r="D16" s="251" t="s">
        <v>37</v>
      </c>
      <c r="E16" s="251"/>
      <c r="F16" s="25"/>
    </row>
    <row r="17" spans="1:6" s="26" customFormat="1" ht="22.5" customHeight="1">
      <c r="A17" s="23"/>
      <c r="B17" s="255"/>
      <c r="C17" s="24"/>
      <c r="D17" s="251" t="s">
        <v>38</v>
      </c>
      <c r="E17" s="251"/>
      <c r="F17" s="12"/>
    </row>
    <row r="18" spans="1:6" s="10" customFormat="1" ht="22.5" customHeight="1">
      <c r="A18" s="12"/>
      <c r="B18" s="249"/>
      <c r="C18" s="152"/>
      <c r="D18" s="251" t="s">
        <v>39</v>
      </c>
      <c r="E18" s="251"/>
      <c r="F18" s="12"/>
    </row>
    <row r="19" spans="1:6" s="10" customFormat="1" ht="22.5" customHeight="1">
      <c r="A19" s="12"/>
      <c r="B19" s="252"/>
      <c r="C19" s="152"/>
      <c r="D19" s="251" t="s">
        <v>40</v>
      </c>
      <c r="E19" s="251"/>
      <c r="F19" s="12"/>
    </row>
    <row r="20" spans="1:6" s="10" customFormat="1" ht="22.5" customHeight="1">
      <c r="A20" s="12"/>
      <c r="B20" s="252"/>
      <c r="C20" s="152"/>
      <c r="D20" s="251" t="s">
        <v>41</v>
      </c>
      <c r="E20" s="251"/>
      <c r="F20" s="12"/>
    </row>
    <row r="21" spans="1:6" s="10" customFormat="1" ht="22.5" customHeight="1">
      <c r="A21" s="12"/>
      <c r="B21" s="252"/>
      <c r="C21" s="154"/>
      <c r="D21" s="251"/>
      <c r="E21" s="251"/>
      <c r="F21" s="12"/>
    </row>
    <row r="22" spans="1:6" s="10" customFormat="1" ht="22.5" customHeight="1">
      <c r="A22" s="13" t="s">
        <v>339</v>
      </c>
      <c r="B22" s="247">
        <f>B23+B24</f>
        <v>1970</v>
      </c>
      <c r="C22" s="154"/>
      <c r="D22" s="248" t="s">
        <v>341</v>
      </c>
      <c r="E22" s="247">
        <f>SUM(E23:E24)</f>
        <v>2230</v>
      </c>
      <c r="F22" s="152"/>
    </row>
    <row r="23" spans="1:6" s="10" customFormat="1" ht="22.5" customHeight="1">
      <c r="A23" s="155" t="s">
        <v>1053</v>
      </c>
      <c r="B23" s="249">
        <v>1970</v>
      </c>
      <c r="C23" s="24"/>
      <c r="D23" s="256" t="s">
        <v>1054</v>
      </c>
      <c r="E23" s="249">
        <v>416</v>
      </c>
      <c r="F23" s="12"/>
    </row>
    <row r="24" spans="1:6" s="10" customFormat="1" ht="22.5" customHeight="1">
      <c r="A24" s="155" t="s">
        <v>1055</v>
      </c>
      <c r="B24" s="249"/>
      <c r="C24" s="24"/>
      <c r="D24" s="256" t="s">
        <v>1056</v>
      </c>
      <c r="E24" s="249">
        <v>1814</v>
      </c>
      <c r="F24" s="12"/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220" ht="13.5">
      <c r="D220" s="35"/>
    </row>
  </sheetData>
  <sheetProtection/>
  <mergeCells count="4">
    <mergeCell ref="A1:E1"/>
    <mergeCell ref="A2:F2"/>
    <mergeCell ref="D7:E7"/>
    <mergeCell ref="D13:E13"/>
  </mergeCells>
  <printOptions horizontalCentered="1"/>
  <pageMargins left="0.1968503937007874" right="0.1968503937007874" top="0.984251968503937" bottom="0.984251968503937" header="0.31496062992125984" footer="0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J10"/>
  <sheetViews>
    <sheetView zoomScalePageLayoutView="0" workbookViewId="0" topLeftCell="A1">
      <selection activeCell="G7" sqref="G7"/>
    </sheetView>
  </sheetViews>
  <sheetFormatPr defaultColWidth="8.8515625" defaultRowHeight="15"/>
  <cols>
    <col min="1" max="10" width="8.8515625" style="258" customWidth="1"/>
    <col min="11" max="16384" width="8.8515625" style="258" customWidth="1"/>
  </cols>
  <sheetData>
    <row r="1" spans="1:10" ht="18.75">
      <c r="A1" s="292" t="s">
        <v>1097</v>
      </c>
      <c r="B1" s="292"/>
      <c r="C1" s="292"/>
      <c r="D1" s="292"/>
      <c r="E1" s="292"/>
      <c r="F1" s="292"/>
      <c r="G1" s="292"/>
      <c r="H1" s="292"/>
      <c r="I1" s="257"/>
      <c r="J1" s="257"/>
    </row>
    <row r="2" spans="1:10" ht="30" customHeight="1">
      <c r="A2" s="293" t="s">
        <v>1165</v>
      </c>
      <c r="B2" s="293"/>
      <c r="C2" s="293"/>
      <c r="D2" s="293"/>
      <c r="E2" s="293"/>
      <c r="F2" s="293"/>
      <c r="G2" s="293"/>
      <c r="H2" s="293"/>
      <c r="I2" s="293"/>
      <c r="J2" s="293"/>
    </row>
    <row r="3" spans="1:10" ht="16.5">
      <c r="A3" s="257"/>
      <c r="B3" s="294"/>
      <c r="C3" s="294"/>
      <c r="D3" s="294"/>
      <c r="E3" s="294"/>
      <c r="F3" s="294"/>
      <c r="G3" s="294"/>
      <c r="H3" s="294"/>
      <c r="I3" s="295"/>
      <c r="J3" s="295"/>
    </row>
    <row r="4" spans="1:10" ht="34.5" customHeight="1">
      <c r="A4" s="288" t="s">
        <v>1098</v>
      </c>
      <c r="B4" s="289" t="s">
        <v>1166</v>
      </c>
      <c r="C4" s="289"/>
      <c r="D4" s="289"/>
      <c r="E4" s="289" t="s">
        <v>1167</v>
      </c>
      <c r="F4" s="289"/>
      <c r="G4" s="289"/>
      <c r="H4" s="289"/>
      <c r="I4" s="289"/>
      <c r="J4" s="289"/>
    </row>
    <row r="5" spans="1:10" ht="34.5" customHeight="1">
      <c r="A5" s="288"/>
      <c r="B5" s="289" t="s">
        <v>1099</v>
      </c>
      <c r="C5" s="289" t="s">
        <v>1100</v>
      </c>
      <c r="D5" s="289" t="s">
        <v>1101</v>
      </c>
      <c r="E5" s="290" t="s">
        <v>1099</v>
      </c>
      <c r="F5" s="289"/>
      <c r="G5" s="291" t="s">
        <v>1100</v>
      </c>
      <c r="H5" s="289"/>
      <c r="I5" s="291" t="s">
        <v>1101</v>
      </c>
      <c r="J5" s="289"/>
    </row>
    <row r="6" spans="1:10" ht="34.5" customHeight="1">
      <c r="A6" s="288"/>
      <c r="B6" s="289"/>
      <c r="C6" s="289"/>
      <c r="D6" s="289"/>
      <c r="E6" s="259"/>
      <c r="F6" s="260" t="s">
        <v>1168</v>
      </c>
      <c r="G6" s="259"/>
      <c r="H6" s="260" t="s">
        <v>1169</v>
      </c>
      <c r="I6" s="259"/>
      <c r="J6" s="260" t="s">
        <v>1169</v>
      </c>
    </row>
    <row r="7" spans="1:10" ht="51" customHeight="1">
      <c r="A7" s="261" t="s">
        <v>1102</v>
      </c>
      <c r="B7" s="262">
        <v>110.5</v>
      </c>
      <c r="C7" s="262">
        <v>56.2</v>
      </c>
      <c r="D7" s="262">
        <v>54.3</v>
      </c>
      <c r="E7" s="262">
        <v>105.2</v>
      </c>
      <c r="F7" s="262">
        <v>7.9</v>
      </c>
      <c r="G7" s="262">
        <v>55.7</v>
      </c>
      <c r="H7" s="262">
        <v>7.9</v>
      </c>
      <c r="I7" s="262">
        <v>49.5</v>
      </c>
      <c r="J7" s="262"/>
    </row>
    <row r="8" spans="1:10" ht="11.25" customHeight="1">
      <c r="A8" s="263"/>
      <c r="B8" s="263"/>
      <c r="C8" s="263"/>
      <c r="D8" s="263"/>
      <c r="E8" s="263"/>
      <c r="F8" s="263"/>
      <c r="G8" s="263"/>
      <c r="H8" s="263"/>
      <c r="I8" s="263"/>
      <c r="J8" s="263"/>
    </row>
    <row r="9" spans="1:10" ht="24" customHeight="1">
      <c r="A9" s="287" t="s">
        <v>1170</v>
      </c>
      <c r="B9" s="287"/>
      <c r="C9" s="287"/>
      <c r="D9" s="287"/>
      <c r="E9" s="287"/>
      <c r="F9" s="287"/>
      <c r="G9" s="287"/>
      <c r="H9" s="287"/>
      <c r="I9" s="287"/>
      <c r="J9" s="287"/>
    </row>
    <row r="10" ht="19.5">
      <c r="A10" s="264"/>
    </row>
  </sheetData>
  <sheetProtection/>
  <mergeCells count="16">
    <mergeCell ref="A1:H1"/>
    <mergeCell ref="A2:J2"/>
    <mergeCell ref="B3:D3"/>
    <mergeCell ref="E3:F3"/>
    <mergeCell ref="G3:H3"/>
    <mergeCell ref="I3:J3"/>
    <mergeCell ref="A9:J9"/>
    <mergeCell ref="A4:A6"/>
    <mergeCell ref="B4:D4"/>
    <mergeCell ref="E4:J4"/>
    <mergeCell ref="B5:B6"/>
    <mergeCell ref="C5:C6"/>
    <mergeCell ref="D5:D6"/>
    <mergeCell ref="E5:F5"/>
    <mergeCell ref="G5:H5"/>
    <mergeCell ref="I5:J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H35"/>
  <sheetViews>
    <sheetView zoomScale="93" zoomScaleNormal="93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20" sqref="J20"/>
    </sheetView>
  </sheetViews>
  <sheetFormatPr defaultColWidth="9.00390625" defaultRowHeight="21.75" customHeight="1"/>
  <cols>
    <col min="1" max="1" width="30.57421875" style="44" customWidth="1"/>
    <col min="2" max="2" width="14.7109375" style="47" customWidth="1"/>
    <col min="3" max="3" width="8.8515625" style="45" customWidth="1"/>
    <col min="4" max="4" width="29.421875" style="44" customWidth="1"/>
    <col min="5" max="5" width="15.8515625" style="47" customWidth="1"/>
    <col min="6" max="6" width="9.421875" style="32" customWidth="1"/>
    <col min="7" max="7" width="14.00390625" style="44" customWidth="1"/>
    <col min="8" max="8" width="13.421875" style="44" customWidth="1"/>
    <col min="9" max="16384" width="9.00390625" style="44" customWidth="1"/>
  </cols>
  <sheetData>
    <row r="1" ht="21.75" customHeight="1">
      <c r="A1" s="43" t="s">
        <v>1136</v>
      </c>
    </row>
    <row r="2" spans="1:6" ht="27" customHeight="1">
      <c r="A2" s="296" t="s">
        <v>1172</v>
      </c>
      <c r="B2" s="296"/>
      <c r="C2" s="296"/>
      <c r="D2" s="296"/>
      <c r="E2" s="296"/>
      <c r="F2" s="296"/>
    </row>
    <row r="3" spans="1:6" ht="21.75" customHeight="1">
      <c r="A3" s="90"/>
      <c r="B3" s="163"/>
      <c r="C3" s="91"/>
      <c r="D3" s="90"/>
      <c r="F3" s="92" t="s">
        <v>320</v>
      </c>
    </row>
    <row r="4" spans="1:6" ht="21.75" customHeight="1">
      <c r="A4" s="4" t="s">
        <v>321</v>
      </c>
      <c r="B4" s="157" t="s">
        <v>519</v>
      </c>
      <c r="C4" s="4" t="s">
        <v>323</v>
      </c>
      <c r="D4" s="4" t="s">
        <v>449</v>
      </c>
      <c r="E4" s="157" t="s">
        <v>519</v>
      </c>
      <c r="F4" s="4" t="s">
        <v>323</v>
      </c>
    </row>
    <row r="5" spans="1:7" ht="21.75" customHeight="1">
      <c r="A5" s="95" t="s">
        <v>329</v>
      </c>
      <c r="B5" s="204">
        <f>B6+B28</f>
        <v>1101928</v>
      </c>
      <c r="C5" s="93"/>
      <c r="D5" s="95" t="s">
        <v>329</v>
      </c>
      <c r="E5" s="204">
        <f>SUM(E6,E28)</f>
        <v>1101928.429889</v>
      </c>
      <c r="F5" s="94"/>
      <c r="G5" s="231"/>
    </row>
    <row r="6" spans="1:8" ht="21.75" customHeight="1">
      <c r="A6" s="96" t="s">
        <v>330</v>
      </c>
      <c r="B6" s="204">
        <f>B7+B21</f>
        <v>486500</v>
      </c>
      <c r="C6" s="97">
        <v>4.5</v>
      </c>
      <c r="D6" s="96" t="s">
        <v>331</v>
      </c>
      <c r="E6" s="204">
        <f>SUM(E7:E27)</f>
        <v>949484.4298890001</v>
      </c>
      <c r="F6" s="240" t="s">
        <v>1171</v>
      </c>
      <c r="G6" s="231"/>
      <c r="H6" s="265"/>
    </row>
    <row r="7" spans="1:8" ht="21.75" customHeight="1">
      <c r="A7" s="98" t="s">
        <v>332</v>
      </c>
      <c r="B7" s="205">
        <f>SUM(B8:B20)</f>
        <v>288500</v>
      </c>
      <c r="C7" s="99"/>
      <c r="D7" s="98" t="s">
        <v>306</v>
      </c>
      <c r="E7" s="207">
        <v>26273.658298</v>
      </c>
      <c r="F7" s="100"/>
      <c r="G7" s="47"/>
      <c r="H7" s="231"/>
    </row>
    <row r="8" spans="1:8" ht="21.75" customHeight="1">
      <c r="A8" s="98" t="s">
        <v>3</v>
      </c>
      <c r="B8" s="206">
        <v>68500</v>
      </c>
      <c r="C8" s="101"/>
      <c r="D8" s="98" t="s">
        <v>307</v>
      </c>
      <c r="E8" s="207">
        <v>742.749478</v>
      </c>
      <c r="F8" s="100"/>
      <c r="G8" s="47"/>
      <c r="H8" s="231"/>
    </row>
    <row r="9" spans="1:8" ht="21.75" customHeight="1">
      <c r="A9" s="98" t="s">
        <v>9</v>
      </c>
      <c r="B9" s="207">
        <v>0</v>
      </c>
      <c r="C9" s="101"/>
      <c r="D9" s="98" t="s">
        <v>308</v>
      </c>
      <c r="E9" s="207">
        <v>34849.409502</v>
      </c>
      <c r="F9" s="100"/>
      <c r="G9" s="47"/>
      <c r="H9" s="231"/>
    </row>
    <row r="10" spans="1:8" ht="21.75" customHeight="1">
      <c r="A10" s="98" t="s">
        <v>11</v>
      </c>
      <c r="B10" s="206">
        <v>33300</v>
      </c>
      <c r="C10" s="101"/>
      <c r="D10" s="98" t="s">
        <v>309</v>
      </c>
      <c r="E10" s="207">
        <v>154077.870122</v>
      </c>
      <c r="F10" s="100"/>
      <c r="G10" s="47"/>
      <c r="H10" s="231"/>
    </row>
    <row r="11" spans="1:8" ht="21.75" customHeight="1">
      <c r="A11" s="98" t="s">
        <v>14</v>
      </c>
      <c r="B11" s="206">
        <v>6550</v>
      </c>
      <c r="C11" s="101"/>
      <c r="D11" s="98" t="s">
        <v>310</v>
      </c>
      <c r="E11" s="207">
        <v>14147.298096</v>
      </c>
      <c r="F11" s="100"/>
      <c r="G11" s="47"/>
      <c r="H11" s="231"/>
    </row>
    <row r="12" spans="1:8" ht="21.75" customHeight="1">
      <c r="A12" s="98" t="s">
        <v>326</v>
      </c>
      <c r="B12" s="206">
        <v>3150</v>
      </c>
      <c r="C12" s="101"/>
      <c r="D12" s="98" t="s">
        <v>311</v>
      </c>
      <c r="E12" s="207">
        <v>9145.147219</v>
      </c>
      <c r="F12" s="100"/>
      <c r="G12" s="47"/>
      <c r="H12" s="231"/>
    </row>
    <row r="13" spans="1:8" ht="21.75" customHeight="1">
      <c r="A13" s="98" t="s">
        <v>17</v>
      </c>
      <c r="B13" s="206">
        <v>17150</v>
      </c>
      <c r="C13" s="101"/>
      <c r="D13" s="98" t="s">
        <v>312</v>
      </c>
      <c r="E13" s="207">
        <v>74891.329252</v>
      </c>
      <c r="F13" s="100"/>
      <c r="G13" s="47"/>
      <c r="H13" s="231"/>
    </row>
    <row r="14" spans="1:8" ht="21.75" customHeight="1">
      <c r="A14" s="98" t="s">
        <v>19</v>
      </c>
      <c r="B14" s="206">
        <v>19550</v>
      </c>
      <c r="C14" s="101"/>
      <c r="D14" s="98" t="s">
        <v>313</v>
      </c>
      <c r="E14" s="207">
        <v>91087.24619</v>
      </c>
      <c r="F14" s="100"/>
      <c r="G14" s="47"/>
      <c r="H14" s="231"/>
    </row>
    <row r="15" spans="1:8" ht="21.75" customHeight="1">
      <c r="A15" s="102" t="s">
        <v>4</v>
      </c>
      <c r="B15" s="206">
        <v>3800</v>
      </c>
      <c r="C15" s="103"/>
      <c r="D15" s="102" t="s">
        <v>314</v>
      </c>
      <c r="E15" s="207">
        <v>18146.34554</v>
      </c>
      <c r="F15" s="100"/>
      <c r="G15" s="47"/>
      <c r="H15" s="231"/>
    </row>
    <row r="16" spans="1:8" ht="21.75" customHeight="1">
      <c r="A16" s="98" t="s">
        <v>21</v>
      </c>
      <c r="B16" s="206">
        <v>59200</v>
      </c>
      <c r="C16" s="101"/>
      <c r="D16" s="98" t="s">
        <v>315</v>
      </c>
      <c r="E16" s="207">
        <v>227519.54055</v>
      </c>
      <c r="F16" s="100"/>
      <c r="G16" s="47"/>
      <c r="H16" s="231"/>
    </row>
    <row r="17" spans="1:8" ht="21.75" customHeight="1">
      <c r="A17" s="98" t="s">
        <v>50</v>
      </c>
      <c r="B17" s="206">
        <v>11700</v>
      </c>
      <c r="C17" s="101"/>
      <c r="D17" s="98" t="s">
        <v>316</v>
      </c>
      <c r="E17" s="207">
        <v>63274.779594</v>
      </c>
      <c r="F17" s="100"/>
      <c r="G17" s="47"/>
      <c r="H17" s="231"/>
    </row>
    <row r="18" spans="1:8" ht="21.75" customHeight="1">
      <c r="A18" s="98" t="s">
        <v>333</v>
      </c>
      <c r="B18" s="206">
        <v>28900</v>
      </c>
      <c r="C18" s="101"/>
      <c r="D18" s="98" t="s">
        <v>317</v>
      </c>
      <c r="E18" s="207">
        <v>54521.121301</v>
      </c>
      <c r="F18" s="100"/>
      <c r="G18" s="47"/>
      <c r="H18" s="231"/>
    </row>
    <row r="19" spans="1:8" ht="21.75" customHeight="1">
      <c r="A19" s="98" t="s">
        <v>51</v>
      </c>
      <c r="B19" s="206">
        <v>36200</v>
      </c>
      <c r="C19" s="101"/>
      <c r="D19" s="98" t="s">
        <v>318</v>
      </c>
      <c r="E19" s="207">
        <v>23408.90035</v>
      </c>
      <c r="F19" s="100"/>
      <c r="G19" s="47"/>
      <c r="H19" s="231"/>
    </row>
    <row r="20" spans="1:8" ht="21.75" customHeight="1">
      <c r="A20" s="98" t="s">
        <v>1088</v>
      </c>
      <c r="B20" s="206">
        <v>500</v>
      </c>
      <c r="C20" s="101"/>
      <c r="D20" s="98" t="s">
        <v>319</v>
      </c>
      <c r="E20" s="207">
        <v>4980.378432</v>
      </c>
      <c r="F20" s="100"/>
      <c r="G20" s="47"/>
      <c r="H20" s="231"/>
    </row>
    <row r="21" spans="1:8" ht="21.75" customHeight="1">
      <c r="A21" s="98" t="s">
        <v>334</v>
      </c>
      <c r="B21" s="208">
        <f>SUM(B22:B26)</f>
        <v>198000</v>
      </c>
      <c r="C21" s="99"/>
      <c r="D21" s="98" t="s">
        <v>335</v>
      </c>
      <c r="E21" s="207">
        <v>77</v>
      </c>
      <c r="F21" s="100"/>
      <c r="G21" s="47"/>
      <c r="H21" s="231"/>
    </row>
    <row r="22" spans="1:8" ht="21.75" customHeight="1">
      <c r="A22" s="98" t="s">
        <v>5</v>
      </c>
      <c r="B22" s="206">
        <v>17000</v>
      </c>
      <c r="C22" s="101"/>
      <c r="D22" s="98" t="s">
        <v>336</v>
      </c>
      <c r="E22" s="207">
        <v>10652.427626</v>
      </c>
      <c r="F22" s="100"/>
      <c r="G22" s="47"/>
      <c r="H22" s="231"/>
    </row>
    <row r="23" spans="1:8" ht="24.75" customHeight="1">
      <c r="A23" s="98" t="s">
        <v>26</v>
      </c>
      <c r="B23" s="206">
        <v>100000</v>
      </c>
      <c r="C23" s="104"/>
      <c r="D23" s="98" t="s">
        <v>327</v>
      </c>
      <c r="E23" s="207">
        <v>25737.571361</v>
      </c>
      <c r="F23" s="100"/>
      <c r="G23" s="47"/>
      <c r="H23" s="231"/>
    </row>
    <row r="24" spans="1:8" ht="21.75" customHeight="1">
      <c r="A24" s="98" t="s">
        <v>27</v>
      </c>
      <c r="B24" s="206">
        <v>7000</v>
      </c>
      <c r="C24" s="101"/>
      <c r="D24" s="98" t="s">
        <v>328</v>
      </c>
      <c r="E24" s="207">
        <v>2505.06717</v>
      </c>
      <c r="F24" s="100"/>
      <c r="G24" s="47"/>
      <c r="H24" s="231"/>
    </row>
    <row r="25" spans="1:8" ht="21.75" customHeight="1">
      <c r="A25" s="98" t="s">
        <v>337</v>
      </c>
      <c r="B25" s="206">
        <v>71000</v>
      </c>
      <c r="C25" s="101"/>
      <c r="D25" s="98" t="s">
        <v>517</v>
      </c>
      <c r="E25" s="207">
        <v>10000</v>
      </c>
      <c r="F25" s="100"/>
      <c r="G25" s="47"/>
      <c r="H25" s="231"/>
    </row>
    <row r="26" spans="1:8" ht="21.75" customHeight="1">
      <c r="A26" s="98" t="s">
        <v>28</v>
      </c>
      <c r="B26" s="206">
        <v>3000</v>
      </c>
      <c r="C26" s="101"/>
      <c r="D26" s="98" t="s">
        <v>338</v>
      </c>
      <c r="E26" s="207">
        <f>99021.589808-2575</f>
        <v>96446.589808</v>
      </c>
      <c r="F26" s="105"/>
      <c r="G26" s="47"/>
      <c r="H26" s="231"/>
    </row>
    <row r="27" spans="1:8" ht="21.75" customHeight="1">
      <c r="A27" s="98"/>
      <c r="B27" s="209"/>
      <c r="C27" s="101"/>
      <c r="D27" s="98" t="s">
        <v>518</v>
      </c>
      <c r="E27" s="207">
        <v>7000</v>
      </c>
      <c r="F27" s="100"/>
      <c r="G27" s="47"/>
      <c r="H27" s="231"/>
    </row>
    <row r="28" spans="1:6" ht="21.75" customHeight="1">
      <c r="A28" s="96" t="s">
        <v>339</v>
      </c>
      <c r="B28" s="204">
        <f>SUM(B29:B34)</f>
        <v>615428</v>
      </c>
      <c r="C28" s="106" t="s">
        <v>340</v>
      </c>
      <c r="D28" s="96" t="s">
        <v>341</v>
      </c>
      <c r="E28" s="204">
        <f>SUM(E29:E31)</f>
        <v>152444</v>
      </c>
      <c r="F28" s="107" t="s">
        <v>340</v>
      </c>
    </row>
    <row r="29" spans="1:6" ht="21.75" customHeight="1">
      <c r="A29" s="98" t="s">
        <v>342</v>
      </c>
      <c r="B29" s="207">
        <v>254222</v>
      </c>
      <c r="C29" s="108"/>
      <c r="D29" s="98" t="s">
        <v>343</v>
      </c>
      <c r="E29" s="269">
        <v>25000</v>
      </c>
      <c r="F29" s="109"/>
    </row>
    <row r="30" spans="1:6" ht="21.75" customHeight="1">
      <c r="A30" s="109" t="s">
        <v>448</v>
      </c>
      <c r="B30" s="207">
        <v>1762</v>
      </c>
      <c r="C30" s="108"/>
      <c r="D30" s="98" t="s">
        <v>322</v>
      </c>
      <c r="E30" s="205">
        <v>48644</v>
      </c>
      <c r="F30" s="109"/>
    </row>
    <row r="31" spans="1:6" ht="21.75" customHeight="1">
      <c r="A31" s="109" t="s">
        <v>592</v>
      </c>
      <c r="B31" s="266">
        <v>46075</v>
      </c>
      <c r="C31" s="108"/>
      <c r="D31" s="79" t="s">
        <v>593</v>
      </c>
      <c r="E31" s="205">
        <v>78800</v>
      </c>
      <c r="F31" s="109"/>
    </row>
    <row r="32" spans="1:6" ht="21" customHeight="1">
      <c r="A32" s="102" t="s">
        <v>1089</v>
      </c>
      <c r="B32" s="267">
        <v>154504</v>
      </c>
      <c r="C32" s="171"/>
      <c r="D32" s="172"/>
      <c r="E32" s="210"/>
      <c r="F32" s="173"/>
    </row>
    <row r="33" spans="1:6" ht="21" customHeight="1">
      <c r="A33" s="98" t="s">
        <v>1090</v>
      </c>
      <c r="B33" s="208">
        <v>78800</v>
      </c>
      <c r="C33" s="108"/>
      <c r="D33" s="174"/>
      <c r="E33" s="211"/>
      <c r="F33" s="174"/>
    </row>
    <row r="34" spans="1:6" ht="21.75" customHeight="1">
      <c r="A34" s="109" t="s">
        <v>1091</v>
      </c>
      <c r="B34" s="268">
        <v>80065</v>
      </c>
      <c r="C34" s="108"/>
      <c r="D34" s="175"/>
      <c r="E34" s="212"/>
      <c r="F34" s="176"/>
    </row>
    <row r="35" spans="1:6" ht="36" customHeight="1">
      <c r="A35" s="297" t="s">
        <v>344</v>
      </c>
      <c r="B35" s="297"/>
      <c r="C35" s="297"/>
      <c r="D35" s="297"/>
      <c r="E35" s="297"/>
      <c r="F35" s="297"/>
    </row>
  </sheetData>
  <sheetProtection/>
  <mergeCells count="2">
    <mergeCell ref="A2:F2"/>
    <mergeCell ref="A35:F35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C505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467" sqref="B467:B478"/>
    </sheetView>
  </sheetViews>
  <sheetFormatPr defaultColWidth="21.57421875" defaultRowHeight="21.75" customHeight="1"/>
  <cols>
    <col min="1" max="1" width="55.8515625" style="2" customWidth="1"/>
    <col min="2" max="2" width="25.7109375" style="169" customWidth="1"/>
    <col min="3" max="16384" width="21.421875" style="2" customWidth="1"/>
  </cols>
  <sheetData>
    <row r="1" ht="19.5" customHeight="1">
      <c r="A1" s="43" t="s">
        <v>346</v>
      </c>
    </row>
    <row r="2" spans="1:2" s="3" customFormat="1" ht="27.75" customHeight="1">
      <c r="A2" s="296" t="s">
        <v>1173</v>
      </c>
      <c r="B2" s="296"/>
    </row>
    <row r="3" spans="1:2" s="3" customFormat="1" ht="24.75" customHeight="1">
      <c r="A3" s="46"/>
      <c r="B3" s="167" t="s">
        <v>345</v>
      </c>
    </row>
    <row r="4" spans="1:2" ht="27" customHeight="1">
      <c r="A4" s="4" t="s">
        <v>520</v>
      </c>
      <c r="B4" s="168" t="s">
        <v>519</v>
      </c>
    </row>
    <row r="5" spans="1:2" ht="21.75" customHeight="1">
      <c r="A5" s="4" t="s">
        <v>521</v>
      </c>
      <c r="B5" s="213">
        <f>SUBTOTAL(9,B6,B104,B105,B132,B157,B172,B200,B266,B307,B330,B348,B404,B422,B448,B462,B465,B483,B493,B499,B500,B504)</f>
        <v>949484.4298890001</v>
      </c>
    </row>
    <row r="6" spans="1:3" ht="21.75" customHeight="1">
      <c r="A6" s="164" t="s">
        <v>450</v>
      </c>
      <c r="B6" s="234">
        <v>26273.658298</v>
      </c>
      <c r="C6" s="120"/>
    </row>
    <row r="7" spans="1:2" ht="21.75" customHeight="1">
      <c r="A7" s="164" t="s">
        <v>347</v>
      </c>
      <c r="B7" s="234">
        <v>1380.404604</v>
      </c>
    </row>
    <row r="8" spans="1:2" ht="21.75" customHeight="1">
      <c r="A8" s="164" t="s">
        <v>63</v>
      </c>
      <c r="B8" s="234">
        <v>867.59478</v>
      </c>
    </row>
    <row r="9" spans="1:2" ht="21.75" customHeight="1">
      <c r="A9" s="164" t="s">
        <v>64</v>
      </c>
      <c r="B9" s="234">
        <v>79.4</v>
      </c>
    </row>
    <row r="10" spans="1:2" ht="21.75" customHeight="1">
      <c r="A10" s="164" t="s">
        <v>348</v>
      </c>
      <c r="B10" s="234">
        <v>150</v>
      </c>
    </row>
    <row r="11" spans="1:2" ht="21.75" customHeight="1">
      <c r="A11" s="164" t="s">
        <v>349</v>
      </c>
      <c r="B11" s="234">
        <v>150</v>
      </c>
    </row>
    <row r="12" spans="1:2" ht="21.75" customHeight="1">
      <c r="A12" s="164" t="s">
        <v>350</v>
      </c>
      <c r="B12" s="234">
        <v>103</v>
      </c>
    </row>
    <row r="13" spans="1:2" ht="21.75" customHeight="1">
      <c r="A13" s="164" t="s">
        <v>113</v>
      </c>
      <c r="B13" s="234">
        <v>30.409824</v>
      </c>
    </row>
    <row r="14" spans="1:2" ht="21.75" customHeight="1">
      <c r="A14" s="164" t="s">
        <v>351</v>
      </c>
      <c r="B14" s="234">
        <v>1036.45308</v>
      </c>
    </row>
    <row r="15" spans="1:2" ht="21.75" customHeight="1">
      <c r="A15" s="164" t="s">
        <v>63</v>
      </c>
      <c r="B15" s="234">
        <v>558.351416</v>
      </c>
    </row>
    <row r="16" spans="1:2" ht="21.75" customHeight="1">
      <c r="A16" s="164" t="s">
        <v>352</v>
      </c>
      <c r="B16" s="234">
        <v>89</v>
      </c>
    </row>
    <row r="17" spans="1:2" ht="21.75" customHeight="1">
      <c r="A17" s="164" t="s">
        <v>353</v>
      </c>
      <c r="B17" s="234">
        <v>178</v>
      </c>
    </row>
    <row r="18" spans="1:2" ht="21.75" customHeight="1">
      <c r="A18" s="164" t="s">
        <v>131</v>
      </c>
      <c r="B18" s="234">
        <v>112</v>
      </c>
    </row>
    <row r="19" spans="1:2" ht="21.75" customHeight="1">
      <c r="A19" s="164" t="s">
        <v>113</v>
      </c>
      <c r="B19" s="234">
        <v>49.101664</v>
      </c>
    </row>
    <row r="20" spans="1:2" ht="21.75" customHeight="1">
      <c r="A20" s="164" t="s">
        <v>354</v>
      </c>
      <c r="B20" s="234">
        <v>50</v>
      </c>
    </row>
    <row r="21" spans="1:2" ht="21.75" customHeight="1">
      <c r="A21" s="164" t="s">
        <v>355</v>
      </c>
      <c r="B21" s="234">
        <v>5682.433443</v>
      </c>
    </row>
    <row r="22" spans="1:2" ht="21.75" customHeight="1">
      <c r="A22" s="164" t="s">
        <v>63</v>
      </c>
      <c r="B22" s="234">
        <v>924.62553</v>
      </c>
    </row>
    <row r="23" spans="1:2" ht="21.75" customHeight="1">
      <c r="A23" s="164" t="s">
        <v>64</v>
      </c>
      <c r="B23" s="234">
        <v>680.6121</v>
      </c>
    </row>
    <row r="24" spans="1:2" ht="21.75" customHeight="1">
      <c r="A24" s="164" t="s">
        <v>356</v>
      </c>
      <c r="B24" s="234">
        <v>76.56</v>
      </c>
    </row>
    <row r="25" spans="1:2" ht="21.75" customHeight="1">
      <c r="A25" s="164" t="s">
        <v>357</v>
      </c>
      <c r="B25" s="234">
        <v>596.514802</v>
      </c>
    </row>
    <row r="26" spans="1:2" ht="21.75" customHeight="1">
      <c r="A26" s="164" t="s">
        <v>113</v>
      </c>
      <c r="B26" s="234">
        <v>224.186146</v>
      </c>
    </row>
    <row r="27" spans="1:2" ht="21.75" customHeight="1">
      <c r="A27" s="164" t="s">
        <v>358</v>
      </c>
      <c r="B27" s="234">
        <v>3179.934865</v>
      </c>
    </row>
    <row r="28" spans="1:2" ht="21.75" customHeight="1">
      <c r="A28" s="164" t="s">
        <v>359</v>
      </c>
      <c r="B28" s="234">
        <v>952.947852</v>
      </c>
    </row>
    <row r="29" spans="1:2" ht="21.75" customHeight="1">
      <c r="A29" s="164" t="s">
        <v>63</v>
      </c>
      <c r="B29" s="234">
        <v>433.671196</v>
      </c>
    </row>
    <row r="30" spans="1:2" ht="21.75" customHeight="1">
      <c r="A30" s="164" t="s">
        <v>64</v>
      </c>
      <c r="B30" s="234">
        <v>172.3</v>
      </c>
    </row>
    <row r="31" spans="1:2" ht="21.75" customHeight="1">
      <c r="A31" s="164" t="s">
        <v>132</v>
      </c>
      <c r="B31" s="234">
        <v>252.72</v>
      </c>
    </row>
    <row r="32" spans="1:2" ht="21.75" customHeight="1">
      <c r="A32" s="164" t="s">
        <v>133</v>
      </c>
      <c r="B32" s="234">
        <v>22.98</v>
      </c>
    </row>
    <row r="33" spans="1:2" ht="21.75" customHeight="1">
      <c r="A33" s="164" t="s">
        <v>113</v>
      </c>
      <c r="B33" s="234">
        <v>71.276656</v>
      </c>
    </row>
    <row r="34" spans="1:2" ht="21.75" customHeight="1">
      <c r="A34" s="164" t="s">
        <v>134</v>
      </c>
      <c r="B34" s="234">
        <v>1150.036765</v>
      </c>
    </row>
    <row r="35" spans="1:2" ht="21.75" customHeight="1">
      <c r="A35" s="164" t="s">
        <v>63</v>
      </c>
      <c r="B35" s="234">
        <v>333.737565</v>
      </c>
    </row>
    <row r="36" spans="1:2" ht="21.75" customHeight="1">
      <c r="A36" s="164" t="s">
        <v>135</v>
      </c>
      <c r="B36" s="234">
        <v>19</v>
      </c>
    </row>
    <row r="37" spans="1:2" ht="21.75" customHeight="1">
      <c r="A37" s="164" t="s">
        <v>136</v>
      </c>
      <c r="B37" s="234">
        <v>163.4</v>
      </c>
    </row>
    <row r="38" spans="1:2" ht="21.75" customHeight="1">
      <c r="A38" s="164" t="s">
        <v>137</v>
      </c>
      <c r="B38" s="234">
        <v>525.8</v>
      </c>
    </row>
    <row r="39" spans="1:2" ht="21.75" customHeight="1">
      <c r="A39" s="164" t="s">
        <v>138</v>
      </c>
      <c r="B39" s="234">
        <v>108.0992</v>
      </c>
    </row>
    <row r="40" spans="1:2" ht="21.75" customHeight="1">
      <c r="A40" s="164" t="s">
        <v>65</v>
      </c>
      <c r="B40" s="234">
        <v>3279.822227</v>
      </c>
    </row>
    <row r="41" spans="1:2" ht="21.75" customHeight="1">
      <c r="A41" s="164" t="s">
        <v>63</v>
      </c>
      <c r="B41" s="234">
        <v>1425.891465</v>
      </c>
    </row>
    <row r="42" spans="1:2" ht="21.75" customHeight="1">
      <c r="A42" s="164" t="s">
        <v>64</v>
      </c>
      <c r="B42" s="234">
        <v>719.692186</v>
      </c>
    </row>
    <row r="43" spans="1:2" ht="21.75" customHeight="1">
      <c r="A43" s="164" t="s">
        <v>66</v>
      </c>
      <c r="B43" s="234">
        <v>370</v>
      </c>
    </row>
    <row r="44" spans="1:2" ht="21.75" customHeight="1">
      <c r="A44" s="164" t="s">
        <v>139</v>
      </c>
      <c r="B44" s="234">
        <v>730</v>
      </c>
    </row>
    <row r="45" spans="1:2" ht="21.75" customHeight="1">
      <c r="A45" s="164" t="s">
        <v>113</v>
      </c>
      <c r="B45" s="234">
        <v>34.238576</v>
      </c>
    </row>
    <row r="46" spans="1:2" ht="21.75" customHeight="1">
      <c r="A46" s="164" t="s">
        <v>140</v>
      </c>
      <c r="B46" s="234">
        <v>1240</v>
      </c>
    </row>
    <row r="47" spans="1:2" ht="21.75" customHeight="1">
      <c r="A47" s="164" t="s">
        <v>141</v>
      </c>
      <c r="B47" s="234">
        <v>30</v>
      </c>
    </row>
    <row r="48" spans="1:2" ht="21.75" customHeight="1">
      <c r="A48" s="164" t="s">
        <v>66</v>
      </c>
      <c r="B48" s="234">
        <v>10</v>
      </c>
    </row>
    <row r="49" spans="1:2" ht="21.75" customHeight="1">
      <c r="A49" s="164" t="s">
        <v>142</v>
      </c>
      <c r="B49" s="234">
        <v>1200</v>
      </c>
    </row>
    <row r="50" spans="1:2" ht="21.75" customHeight="1">
      <c r="A50" s="164" t="s">
        <v>143</v>
      </c>
      <c r="B50" s="234">
        <v>199.888237</v>
      </c>
    </row>
    <row r="51" spans="1:2" ht="21.75" customHeight="1">
      <c r="A51" s="164" t="s">
        <v>63</v>
      </c>
      <c r="B51" s="234">
        <v>115.088237</v>
      </c>
    </row>
    <row r="52" spans="1:2" ht="21.75" customHeight="1">
      <c r="A52" s="164" t="s">
        <v>64</v>
      </c>
      <c r="B52" s="234">
        <v>73.8</v>
      </c>
    </row>
    <row r="53" spans="1:2" ht="21.75" customHeight="1">
      <c r="A53" s="164" t="s">
        <v>144</v>
      </c>
      <c r="B53" s="234">
        <v>11</v>
      </c>
    </row>
    <row r="54" spans="1:2" ht="21.75" customHeight="1">
      <c r="A54" s="164" t="s">
        <v>360</v>
      </c>
      <c r="B54" s="234">
        <v>1095.61433</v>
      </c>
    </row>
    <row r="55" spans="1:2" ht="21.75" customHeight="1">
      <c r="A55" s="164" t="s">
        <v>63</v>
      </c>
      <c r="B55" s="234">
        <v>534.989902</v>
      </c>
    </row>
    <row r="56" spans="1:2" ht="21.75" customHeight="1">
      <c r="A56" s="164" t="s">
        <v>64</v>
      </c>
      <c r="B56" s="234">
        <v>497</v>
      </c>
    </row>
    <row r="57" spans="1:2" ht="21.75" customHeight="1">
      <c r="A57" s="164" t="s">
        <v>113</v>
      </c>
      <c r="B57" s="234">
        <v>63.624428</v>
      </c>
    </row>
    <row r="58" spans="1:2" ht="21.75" customHeight="1">
      <c r="A58" s="164" t="s">
        <v>145</v>
      </c>
      <c r="B58" s="234">
        <v>302</v>
      </c>
    </row>
    <row r="59" spans="1:2" ht="21.75" customHeight="1">
      <c r="A59" s="164" t="s">
        <v>146</v>
      </c>
      <c r="B59" s="234">
        <v>280</v>
      </c>
    </row>
    <row r="60" spans="1:2" ht="21.75" customHeight="1">
      <c r="A60" s="164" t="s">
        <v>147</v>
      </c>
      <c r="B60" s="234">
        <v>22</v>
      </c>
    </row>
    <row r="61" spans="1:2" ht="21.75" customHeight="1">
      <c r="A61" s="164" t="s">
        <v>148</v>
      </c>
      <c r="B61" s="234">
        <v>120</v>
      </c>
    </row>
    <row r="62" spans="1:2" ht="21.75" customHeight="1">
      <c r="A62" s="164" t="s">
        <v>535</v>
      </c>
      <c r="B62" s="234">
        <v>55</v>
      </c>
    </row>
    <row r="63" spans="1:2" ht="21.75" customHeight="1">
      <c r="A63" s="164" t="s">
        <v>536</v>
      </c>
      <c r="B63" s="234">
        <v>10</v>
      </c>
    </row>
    <row r="64" spans="1:2" ht="21.75" customHeight="1">
      <c r="A64" s="164" t="s">
        <v>149</v>
      </c>
      <c r="B64" s="234">
        <v>55</v>
      </c>
    </row>
    <row r="65" spans="1:2" ht="21.75" customHeight="1">
      <c r="A65" s="164" t="s">
        <v>537</v>
      </c>
      <c r="B65" s="234">
        <v>32</v>
      </c>
    </row>
    <row r="66" spans="1:2" ht="21.75" customHeight="1">
      <c r="A66" s="164" t="s">
        <v>538</v>
      </c>
      <c r="B66" s="234">
        <v>32</v>
      </c>
    </row>
    <row r="67" spans="1:2" ht="21.75" customHeight="1">
      <c r="A67" s="164" t="s">
        <v>451</v>
      </c>
      <c r="B67" s="234">
        <v>62.29932</v>
      </c>
    </row>
    <row r="68" spans="1:2" ht="21.75" customHeight="1">
      <c r="A68" s="164" t="s">
        <v>63</v>
      </c>
      <c r="B68" s="234">
        <v>42.29932</v>
      </c>
    </row>
    <row r="69" spans="1:2" ht="21.75" customHeight="1">
      <c r="A69" s="164" t="s">
        <v>539</v>
      </c>
      <c r="B69" s="234">
        <v>20</v>
      </c>
    </row>
    <row r="70" spans="1:2" ht="21.75" customHeight="1">
      <c r="A70" s="164" t="s">
        <v>150</v>
      </c>
      <c r="B70" s="234">
        <v>844.528597</v>
      </c>
    </row>
    <row r="71" spans="1:2" ht="21.75" customHeight="1">
      <c r="A71" s="164" t="s">
        <v>63</v>
      </c>
      <c r="B71" s="234">
        <v>278.788597</v>
      </c>
    </row>
    <row r="72" spans="1:2" ht="21.75" customHeight="1">
      <c r="A72" s="164" t="s">
        <v>64</v>
      </c>
      <c r="B72" s="234">
        <v>565.74</v>
      </c>
    </row>
    <row r="73" spans="1:2" ht="21.75" customHeight="1">
      <c r="A73" s="164" t="s">
        <v>151</v>
      </c>
      <c r="B73" s="234">
        <v>475.951106</v>
      </c>
    </row>
    <row r="74" spans="1:2" ht="21.75" customHeight="1">
      <c r="A74" s="164" t="s">
        <v>63</v>
      </c>
      <c r="B74" s="234">
        <v>315.321106</v>
      </c>
    </row>
    <row r="75" spans="1:2" ht="21.75" customHeight="1">
      <c r="A75" s="164" t="s">
        <v>64</v>
      </c>
      <c r="B75" s="234">
        <v>39.77</v>
      </c>
    </row>
    <row r="76" spans="1:2" ht="21.75" customHeight="1">
      <c r="A76" s="164" t="s">
        <v>131</v>
      </c>
      <c r="B76" s="234">
        <v>37.58</v>
      </c>
    </row>
    <row r="77" spans="1:2" ht="21.75" customHeight="1">
      <c r="A77" s="164" t="s">
        <v>152</v>
      </c>
      <c r="B77" s="234">
        <v>83.28</v>
      </c>
    </row>
    <row r="78" spans="1:2" ht="21.75" customHeight="1">
      <c r="A78" s="164" t="s">
        <v>153</v>
      </c>
      <c r="B78" s="234">
        <v>1752.082259</v>
      </c>
    </row>
    <row r="79" spans="1:2" ht="21.75" customHeight="1">
      <c r="A79" s="164" t="s">
        <v>63</v>
      </c>
      <c r="B79" s="234">
        <v>240.487109</v>
      </c>
    </row>
    <row r="80" spans="1:2" ht="21.75" customHeight="1">
      <c r="A80" s="164" t="s">
        <v>64</v>
      </c>
      <c r="B80" s="234">
        <v>1376.414252</v>
      </c>
    </row>
    <row r="81" spans="1:2" ht="21.75" customHeight="1">
      <c r="A81" s="164" t="s">
        <v>113</v>
      </c>
      <c r="B81" s="234">
        <v>86.425898</v>
      </c>
    </row>
    <row r="82" spans="1:2" ht="21.75" customHeight="1">
      <c r="A82" s="164" t="s">
        <v>154</v>
      </c>
      <c r="B82" s="234">
        <v>48.755</v>
      </c>
    </row>
    <row r="83" spans="1:2" ht="21.75" customHeight="1">
      <c r="A83" s="164" t="s">
        <v>361</v>
      </c>
      <c r="B83" s="234">
        <v>2065.787827</v>
      </c>
    </row>
    <row r="84" spans="1:2" ht="21.75" customHeight="1">
      <c r="A84" s="164" t="s">
        <v>63</v>
      </c>
      <c r="B84" s="234">
        <v>930.144435</v>
      </c>
    </row>
    <row r="85" spans="1:2" ht="21.75" customHeight="1">
      <c r="A85" s="164" t="s">
        <v>64</v>
      </c>
      <c r="B85" s="234">
        <v>1071.5405</v>
      </c>
    </row>
    <row r="86" spans="1:2" ht="21.75" customHeight="1">
      <c r="A86" s="164" t="s">
        <v>113</v>
      </c>
      <c r="B86" s="234">
        <v>64.102892</v>
      </c>
    </row>
    <row r="87" spans="1:2" ht="21.75" customHeight="1">
      <c r="A87" s="164" t="s">
        <v>362</v>
      </c>
      <c r="B87" s="234">
        <v>2777.318087</v>
      </c>
    </row>
    <row r="88" spans="1:2" ht="21.75" customHeight="1">
      <c r="A88" s="164" t="s">
        <v>63</v>
      </c>
      <c r="B88" s="234">
        <v>475.405111</v>
      </c>
    </row>
    <row r="89" spans="1:2" ht="21.75" customHeight="1">
      <c r="A89" s="164" t="s">
        <v>64</v>
      </c>
      <c r="B89" s="234">
        <v>1247.6</v>
      </c>
    </row>
    <row r="90" spans="1:2" ht="21.75" customHeight="1">
      <c r="A90" s="164" t="s">
        <v>113</v>
      </c>
      <c r="B90" s="234">
        <v>37.312976</v>
      </c>
    </row>
    <row r="91" spans="1:2" ht="21.75" customHeight="1">
      <c r="A91" s="164" t="s">
        <v>363</v>
      </c>
      <c r="B91" s="234">
        <v>1017</v>
      </c>
    </row>
    <row r="92" spans="1:2" ht="21.75" customHeight="1">
      <c r="A92" s="164" t="s">
        <v>364</v>
      </c>
      <c r="B92" s="234">
        <v>421.256579</v>
      </c>
    </row>
    <row r="93" spans="1:2" ht="21.75" customHeight="1">
      <c r="A93" s="164" t="s">
        <v>63</v>
      </c>
      <c r="B93" s="234">
        <v>324.676715</v>
      </c>
    </row>
    <row r="94" spans="1:2" ht="21.75" customHeight="1">
      <c r="A94" s="164" t="s">
        <v>113</v>
      </c>
      <c r="B94" s="234">
        <v>96.579864</v>
      </c>
    </row>
    <row r="95" spans="1:2" ht="21.75" customHeight="1">
      <c r="A95" s="164" t="s">
        <v>365</v>
      </c>
      <c r="B95" s="234">
        <v>406.071719</v>
      </c>
    </row>
    <row r="96" spans="1:2" ht="21.75" customHeight="1">
      <c r="A96" s="164" t="s">
        <v>63</v>
      </c>
      <c r="B96" s="234">
        <v>194.214427</v>
      </c>
    </row>
    <row r="97" spans="1:2" ht="21.75" customHeight="1">
      <c r="A97" s="164" t="s">
        <v>64</v>
      </c>
      <c r="B97" s="234">
        <v>169.02</v>
      </c>
    </row>
    <row r="98" spans="1:2" ht="21.75" customHeight="1">
      <c r="A98" s="164" t="s">
        <v>113</v>
      </c>
      <c r="B98" s="234">
        <v>42.837292</v>
      </c>
    </row>
    <row r="99" spans="1:2" ht="21.75" customHeight="1">
      <c r="A99" s="164" t="s">
        <v>366</v>
      </c>
      <c r="B99" s="234">
        <v>169.349356</v>
      </c>
    </row>
    <row r="100" spans="1:2" ht="21.75" customHeight="1">
      <c r="A100" s="164" t="s">
        <v>63</v>
      </c>
      <c r="B100" s="234">
        <v>109.349356</v>
      </c>
    </row>
    <row r="101" spans="1:2" ht="21.75" customHeight="1">
      <c r="A101" s="164" t="s">
        <v>64</v>
      </c>
      <c r="B101" s="234">
        <v>60</v>
      </c>
    </row>
    <row r="102" spans="1:2" ht="21.75" customHeight="1">
      <c r="A102" s="164" t="s">
        <v>367</v>
      </c>
      <c r="B102" s="234">
        <v>827.41291</v>
      </c>
    </row>
    <row r="103" spans="1:2" ht="21.75" customHeight="1">
      <c r="A103" s="164" t="s">
        <v>368</v>
      </c>
      <c r="B103" s="234">
        <v>827.41291</v>
      </c>
    </row>
    <row r="104" spans="1:2" ht="21.75" customHeight="1">
      <c r="A104" s="164" t="s">
        <v>369</v>
      </c>
      <c r="B104" s="234">
        <v>742.749478</v>
      </c>
    </row>
    <row r="105" spans="1:2" ht="21.75" customHeight="1">
      <c r="A105" s="164" t="s">
        <v>370</v>
      </c>
      <c r="B105" s="234">
        <v>34849.409502</v>
      </c>
    </row>
    <row r="106" spans="1:2" ht="21.75" customHeight="1">
      <c r="A106" s="164" t="s">
        <v>371</v>
      </c>
      <c r="B106" s="234">
        <v>2464.75</v>
      </c>
    </row>
    <row r="107" spans="1:2" ht="21.75" customHeight="1">
      <c r="A107" s="164" t="s">
        <v>372</v>
      </c>
      <c r="B107" s="234">
        <v>39.75</v>
      </c>
    </row>
    <row r="108" spans="1:2" ht="21.75" customHeight="1">
      <c r="A108" s="164" t="s">
        <v>373</v>
      </c>
      <c r="B108" s="234">
        <v>2425</v>
      </c>
    </row>
    <row r="109" spans="1:2" ht="21.75" customHeight="1">
      <c r="A109" s="164" t="s">
        <v>374</v>
      </c>
      <c r="B109" s="234">
        <v>30096.089671</v>
      </c>
    </row>
    <row r="110" spans="1:2" ht="21.75" customHeight="1">
      <c r="A110" s="164" t="s">
        <v>63</v>
      </c>
      <c r="B110" s="234">
        <v>11827.028971</v>
      </c>
    </row>
    <row r="111" spans="1:2" ht="21.75" customHeight="1">
      <c r="A111" s="164" t="s">
        <v>64</v>
      </c>
      <c r="B111" s="234">
        <v>4841.12</v>
      </c>
    </row>
    <row r="112" spans="1:2" ht="21.75" customHeight="1">
      <c r="A112" s="164" t="s">
        <v>155</v>
      </c>
      <c r="B112" s="234">
        <v>4916.74</v>
      </c>
    </row>
    <row r="113" spans="1:2" ht="21.75" customHeight="1">
      <c r="A113" s="164" t="s">
        <v>156</v>
      </c>
      <c r="B113" s="234">
        <v>808.5</v>
      </c>
    </row>
    <row r="114" spans="1:2" ht="21.75" customHeight="1">
      <c r="A114" s="164" t="s">
        <v>157</v>
      </c>
      <c r="B114" s="234">
        <v>2757.45</v>
      </c>
    </row>
    <row r="115" spans="1:2" ht="21.75" customHeight="1">
      <c r="A115" s="164" t="s">
        <v>158</v>
      </c>
      <c r="B115" s="234">
        <v>652</v>
      </c>
    </row>
    <row r="116" spans="1:2" ht="21.75" customHeight="1">
      <c r="A116" s="164" t="s">
        <v>66</v>
      </c>
      <c r="B116" s="234">
        <v>1500</v>
      </c>
    </row>
    <row r="117" spans="1:2" ht="21.75" customHeight="1">
      <c r="A117" s="164" t="s">
        <v>159</v>
      </c>
      <c r="B117" s="234">
        <v>2793.2507</v>
      </c>
    </row>
    <row r="118" spans="1:2" ht="21.75" customHeight="1">
      <c r="A118" s="164" t="s">
        <v>160</v>
      </c>
      <c r="B118" s="234">
        <v>2248.569831</v>
      </c>
    </row>
    <row r="119" spans="1:2" ht="21.75" customHeight="1">
      <c r="A119" s="164" t="s">
        <v>63</v>
      </c>
      <c r="B119" s="234">
        <v>1128.861376</v>
      </c>
    </row>
    <row r="120" spans="1:2" ht="21.75" customHeight="1">
      <c r="A120" s="164" t="s">
        <v>64</v>
      </c>
      <c r="B120" s="234">
        <v>25.12</v>
      </c>
    </row>
    <row r="121" spans="1:2" ht="21.75" customHeight="1">
      <c r="A121" s="164" t="s">
        <v>161</v>
      </c>
      <c r="B121" s="234">
        <v>140.3175</v>
      </c>
    </row>
    <row r="122" spans="1:2" ht="21.75" customHeight="1">
      <c r="A122" s="164" t="s">
        <v>162</v>
      </c>
      <c r="B122" s="234">
        <v>42.7</v>
      </c>
    </row>
    <row r="123" spans="1:2" ht="21.75" customHeight="1">
      <c r="A123" s="164" t="s">
        <v>163</v>
      </c>
      <c r="B123" s="234">
        <v>272.365275</v>
      </c>
    </row>
    <row r="124" spans="1:2" ht="21.75" customHeight="1">
      <c r="A124" s="164" t="s">
        <v>164</v>
      </c>
      <c r="B124" s="234">
        <v>121.6476</v>
      </c>
    </row>
    <row r="125" spans="1:2" ht="21.75" customHeight="1">
      <c r="A125" s="164" t="s">
        <v>165</v>
      </c>
      <c r="B125" s="234">
        <v>13.2</v>
      </c>
    </row>
    <row r="126" spans="1:2" ht="21.75" customHeight="1">
      <c r="A126" s="164" t="s">
        <v>452</v>
      </c>
      <c r="B126" s="234">
        <v>131.38</v>
      </c>
    </row>
    <row r="127" spans="1:2" ht="21.75" customHeight="1">
      <c r="A127" s="164" t="s">
        <v>453</v>
      </c>
      <c r="B127" s="234">
        <v>2.36</v>
      </c>
    </row>
    <row r="128" spans="1:2" ht="21.75" customHeight="1">
      <c r="A128" s="164" t="s">
        <v>113</v>
      </c>
      <c r="B128" s="234">
        <v>61.62938</v>
      </c>
    </row>
    <row r="129" spans="1:2" ht="21.75" customHeight="1">
      <c r="A129" s="164" t="s">
        <v>166</v>
      </c>
      <c r="B129" s="234">
        <v>308.9887</v>
      </c>
    </row>
    <row r="130" spans="1:2" ht="21.75" customHeight="1">
      <c r="A130" s="164" t="s">
        <v>540</v>
      </c>
      <c r="B130" s="234">
        <v>40</v>
      </c>
    </row>
    <row r="131" spans="1:2" ht="21.75" customHeight="1">
      <c r="A131" s="164" t="s">
        <v>541</v>
      </c>
      <c r="B131" s="234">
        <v>40</v>
      </c>
    </row>
    <row r="132" spans="1:2" ht="21.75" customHeight="1">
      <c r="A132" s="164" t="s">
        <v>375</v>
      </c>
      <c r="B132" s="234">
        <v>154077.870122</v>
      </c>
    </row>
    <row r="133" spans="1:2" ht="21.75" customHeight="1">
      <c r="A133" s="164" t="s">
        <v>376</v>
      </c>
      <c r="B133" s="234">
        <v>2378.394596</v>
      </c>
    </row>
    <row r="134" spans="1:2" ht="21.75" customHeight="1">
      <c r="A134" s="164" t="s">
        <v>63</v>
      </c>
      <c r="B134" s="234">
        <v>351.860882</v>
      </c>
    </row>
    <row r="135" spans="1:2" ht="21.75" customHeight="1">
      <c r="A135" s="164" t="s">
        <v>64</v>
      </c>
      <c r="B135" s="234">
        <v>286.3</v>
      </c>
    </row>
    <row r="136" spans="1:2" ht="21.75" customHeight="1">
      <c r="A136" s="164" t="s">
        <v>167</v>
      </c>
      <c r="B136" s="234">
        <v>1740.233714</v>
      </c>
    </row>
    <row r="137" spans="1:2" ht="21.75" customHeight="1">
      <c r="A137" s="164" t="s">
        <v>377</v>
      </c>
      <c r="B137" s="234">
        <v>133009.89828</v>
      </c>
    </row>
    <row r="138" spans="1:2" ht="21.75" customHeight="1">
      <c r="A138" s="164" t="s">
        <v>168</v>
      </c>
      <c r="B138" s="234">
        <v>6589.202483</v>
      </c>
    </row>
    <row r="139" spans="1:2" ht="21.75" customHeight="1">
      <c r="A139" s="164" t="s">
        <v>169</v>
      </c>
      <c r="B139" s="234">
        <v>62715.137957</v>
      </c>
    </row>
    <row r="140" spans="1:2" ht="21.75" customHeight="1">
      <c r="A140" s="164" t="s">
        <v>170</v>
      </c>
      <c r="B140" s="234">
        <v>32518.863245</v>
      </c>
    </row>
    <row r="141" spans="1:2" ht="21.75" customHeight="1">
      <c r="A141" s="164" t="s">
        <v>171</v>
      </c>
      <c r="B141" s="234">
        <v>22348.294595</v>
      </c>
    </row>
    <row r="142" spans="1:2" ht="21.75" customHeight="1">
      <c r="A142" s="164" t="s">
        <v>172</v>
      </c>
      <c r="B142" s="234">
        <v>8838.4</v>
      </c>
    </row>
    <row r="143" spans="1:2" ht="21.75" customHeight="1">
      <c r="A143" s="164" t="s">
        <v>173</v>
      </c>
      <c r="B143" s="234">
        <v>12532.675997</v>
      </c>
    </row>
    <row r="144" spans="1:2" ht="21.75" customHeight="1">
      <c r="A144" s="164" t="s">
        <v>174</v>
      </c>
      <c r="B144" s="234">
        <v>6645.675997</v>
      </c>
    </row>
    <row r="145" spans="1:2" ht="21.75" customHeight="1">
      <c r="A145" s="164" t="s">
        <v>175</v>
      </c>
      <c r="B145" s="234">
        <v>5887</v>
      </c>
    </row>
    <row r="146" spans="1:2" ht="21.75" customHeight="1">
      <c r="A146" s="164" t="s">
        <v>176</v>
      </c>
      <c r="B146" s="234">
        <v>766.35</v>
      </c>
    </row>
    <row r="147" spans="1:2" ht="21.75" customHeight="1">
      <c r="A147" s="164" t="s">
        <v>177</v>
      </c>
      <c r="B147" s="234">
        <v>766.35</v>
      </c>
    </row>
    <row r="148" spans="1:2" ht="21.75" customHeight="1">
      <c r="A148" s="164" t="s">
        <v>178</v>
      </c>
      <c r="B148" s="234">
        <v>827.847497</v>
      </c>
    </row>
    <row r="149" spans="1:2" ht="21.75" customHeight="1">
      <c r="A149" s="164" t="s">
        <v>179</v>
      </c>
      <c r="B149" s="234">
        <v>827.847497</v>
      </c>
    </row>
    <row r="150" spans="1:2" ht="21.75" customHeight="1">
      <c r="A150" s="164" t="s">
        <v>180</v>
      </c>
      <c r="B150" s="234">
        <v>957.703752</v>
      </c>
    </row>
    <row r="151" spans="1:2" ht="21.75" customHeight="1">
      <c r="A151" s="164" t="s">
        <v>181</v>
      </c>
      <c r="B151" s="234">
        <v>53</v>
      </c>
    </row>
    <row r="152" spans="1:2" ht="21.75" customHeight="1">
      <c r="A152" s="164" t="s">
        <v>182</v>
      </c>
      <c r="B152" s="234">
        <v>904.703752</v>
      </c>
    </row>
    <row r="153" spans="1:2" ht="21.75" customHeight="1">
      <c r="A153" s="164" t="s">
        <v>183</v>
      </c>
      <c r="B153" s="234">
        <v>1605</v>
      </c>
    </row>
    <row r="154" spans="1:2" ht="21.75" customHeight="1">
      <c r="A154" s="164" t="s">
        <v>184</v>
      </c>
      <c r="B154" s="234">
        <v>1605</v>
      </c>
    </row>
    <row r="155" spans="1:2" ht="21.75" customHeight="1">
      <c r="A155" s="164" t="s">
        <v>542</v>
      </c>
      <c r="B155" s="234">
        <v>2000</v>
      </c>
    </row>
    <row r="156" spans="1:2" ht="21.75" customHeight="1">
      <c r="A156" s="164" t="s">
        <v>543</v>
      </c>
      <c r="B156" s="234">
        <v>2000</v>
      </c>
    </row>
    <row r="157" spans="1:2" ht="21.75" customHeight="1">
      <c r="A157" s="164" t="s">
        <v>378</v>
      </c>
      <c r="B157" s="234">
        <v>14147.298096</v>
      </c>
    </row>
    <row r="158" spans="1:2" ht="21.75" customHeight="1">
      <c r="A158" s="164" t="s">
        <v>67</v>
      </c>
      <c r="B158" s="234">
        <v>163.64136</v>
      </c>
    </row>
    <row r="159" spans="1:2" ht="21.75" customHeight="1">
      <c r="A159" s="164" t="s">
        <v>63</v>
      </c>
      <c r="B159" s="234">
        <v>163.64136</v>
      </c>
    </row>
    <row r="160" spans="1:2" ht="21.75" customHeight="1">
      <c r="A160" s="164" t="s">
        <v>185</v>
      </c>
      <c r="B160" s="234">
        <v>1145</v>
      </c>
    </row>
    <row r="161" spans="1:2" ht="21.75" customHeight="1">
      <c r="A161" s="164" t="s">
        <v>544</v>
      </c>
      <c r="B161" s="234">
        <v>100</v>
      </c>
    </row>
    <row r="162" spans="1:2" ht="21.75" customHeight="1">
      <c r="A162" s="164" t="s">
        <v>186</v>
      </c>
      <c r="B162" s="234">
        <v>1045</v>
      </c>
    </row>
    <row r="163" spans="1:2" ht="21.75" customHeight="1">
      <c r="A163" s="164" t="s">
        <v>545</v>
      </c>
      <c r="B163" s="234">
        <v>33</v>
      </c>
    </row>
    <row r="164" spans="1:2" ht="21.75" customHeight="1">
      <c r="A164" s="164" t="s">
        <v>546</v>
      </c>
      <c r="B164" s="234">
        <v>33</v>
      </c>
    </row>
    <row r="165" spans="1:2" ht="21.75" customHeight="1">
      <c r="A165" s="164" t="s">
        <v>68</v>
      </c>
      <c r="B165" s="234">
        <v>243.708548</v>
      </c>
    </row>
    <row r="166" spans="1:2" ht="21.75" customHeight="1">
      <c r="A166" s="164" t="s">
        <v>187</v>
      </c>
      <c r="B166" s="234">
        <v>122.708548</v>
      </c>
    </row>
    <row r="167" spans="1:2" ht="21.75" customHeight="1">
      <c r="A167" s="164" t="s">
        <v>69</v>
      </c>
      <c r="B167" s="234">
        <v>30.5</v>
      </c>
    </row>
    <row r="168" spans="1:2" ht="21.75" customHeight="1">
      <c r="A168" s="164" t="s">
        <v>188</v>
      </c>
      <c r="B168" s="234">
        <v>10</v>
      </c>
    </row>
    <row r="169" spans="1:2" ht="21.75" customHeight="1">
      <c r="A169" s="164" t="s">
        <v>70</v>
      </c>
      <c r="B169" s="234">
        <v>80.5</v>
      </c>
    </row>
    <row r="170" spans="1:2" ht="21.75" customHeight="1">
      <c r="A170" s="164" t="s">
        <v>379</v>
      </c>
      <c r="B170" s="234">
        <v>12561.948188</v>
      </c>
    </row>
    <row r="171" spans="1:2" ht="21.75" customHeight="1">
      <c r="A171" s="164" t="s">
        <v>380</v>
      </c>
      <c r="B171" s="234">
        <v>12561.948188</v>
      </c>
    </row>
    <row r="172" spans="1:2" ht="21.75" customHeight="1">
      <c r="A172" s="164" t="s">
        <v>381</v>
      </c>
      <c r="B172" s="234">
        <v>9145.147219</v>
      </c>
    </row>
    <row r="173" spans="1:2" ht="21.75" customHeight="1">
      <c r="A173" s="164" t="s">
        <v>71</v>
      </c>
      <c r="B173" s="234">
        <v>3080.748592</v>
      </c>
    </row>
    <row r="174" spans="1:2" ht="21.75" customHeight="1">
      <c r="A174" s="164" t="s">
        <v>63</v>
      </c>
      <c r="B174" s="234">
        <v>310.761207</v>
      </c>
    </row>
    <row r="175" spans="1:2" ht="21.75" customHeight="1">
      <c r="A175" s="164" t="s">
        <v>189</v>
      </c>
      <c r="B175" s="234">
        <v>181.190968</v>
      </c>
    </row>
    <row r="176" spans="1:2" ht="21.75" customHeight="1">
      <c r="A176" s="164" t="s">
        <v>190</v>
      </c>
      <c r="B176" s="234">
        <v>471.014657</v>
      </c>
    </row>
    <row r="177" spans="1:2" ht="21.75" customHeight="1">
      <c r="A177" s="164" t="s">
        <v>72</v>
      </c>
      <c r="B177" s="234">
        <v>111.5</v>
      </c>
    </row>
    <row r="178" spans="1:2" ht="21.75" customHeight="1">
      <c r="A178" s="164" t="s">
        <v>73</v>
      </c>
      <c r="B178" s="234">
        <v>275.408365</v>
      </c>
    </row>
    <row r="179" spans="1:2" ht="21.75" customHeight="1">
      <c r="A179" s="164" t="s">
        <v>547</v>
      </c>
      <c r="B179" s="234">
        <v>10</v>
      </c>
    </row>
    <row r="180" spans="1:2" ht="21.75" customHeight="1">
      <c r="A180" s="164" t="s">
        <v>191</v>
      </c>
      <c r="B180" s="234">
        <v>251.324693</v>
      </c>
    </row>
    <row r="181" spans="1:2" ht="21.75" customHeight="1">
      <c r="A181" s="164" t="s">
        <v>192</v>
      </c>
      <c r="B181" s="234">
        <v>1469.548702</v>
      </c>
    </row>
    <row r="182" spans="1:2" ht="21.75" customHeight="1">
      <c r="A182" s="164" t="s">
        <v>193</v>
      </c>
      <c r="B182" s="234">
        <v>111.299468</v>
      </c>
    </row>
    <row r="183" spans="1:2" ht="21.75" customHeight="1">
      <c r="A183" s="164" t="s">
        <v>194</v>
      </c>
      <c r="B183" s="234">
        <v>98.299468</v>
      </c>
    </row>
    <row r="184" spans="1:2" ht="21.75" customHeight="1">
      <c r="A184" s="164" t="s">
        <v>195</v>
      </c>
      <c r="B184" s="234">
        <v>13</v>
      </c>
    </row>
    <row r="185" spans="1:2" ht="21.75" customHeight="1">
      <c r="A185" s="164" t="s">
        <v>196</v>
      </c>
      <c r="B185" s="234">
        <v>1443.089563</v>
      </c>
    </row>
    <row r="186" spans="1:2" ht="21.75" customHeight="1">
      <c r="A186" s="164" t="s">
        <v>197</v>
      </c>
      <c r="B186" s="234">
        <v>146.133722</v>
      </c>
    </row>
    <row r="187" spans="1:2" ht="21.75" customHeight="1">
      <c r="A187" s="164" t="s">
        <v>198</v>
      </c>
      <c r="B187" s="234">
        <v>31.1</v>
      </c>
    </row>
    <row r="188" spans="1:2" ht="21.75" customHeight="1">
      <c r="A188" s="164" t="s">
        <v>199</v>
      </c>
      <c r="B188" s="234">
        <v>25.1</v>
      </c>
    </row>
    <row r="189" spans="1:2" ht="21.75" customHeight="1">
      <c r="A189" s="164" t="s">
        <v>200</v>
      </c>
      <c r="B189" s="234">
        <v>615.755841</v>
      </c>
    </row>
    <row r="190" spans="1:2" ht="21.75" customHeight="1">
      <c r="A190" s="164" t="s">
        <v>201</v>
      </c>
      <c r="B190" s="234">
        <v>235</v>
      </c>
    </row>
    <row r="191" spans="1:2" ht="21.75" customHeight="1">
      <c r="A191" s="164" t="s">
        <v>202</v>
      </c>
      <c r="B191" s="234">
        <v>390</v>
      </c>
    </row>
    <row r="192" spans="1:2" ht="21.75" customHeight="1">
      <c r="A192" s="164" t="s">
        <v>382</v>
      </c>
      <c r="B192" s="234">
        <v>4222.198901</v>
      </c>
    </row>
    <row r="193" spans="1:2" ht="21.75" customHeight="1">
      <c r="A193" s="164" t="s">
        <v>454</v>
      </c>
      <c r="B193" s="234">
        <v>25</v>
      </c>
    </row>
    <row r="194" spans="1:2" ht="21.75" customHeight="1">
      <c r="A194" s="164" t="s">
        <v>383</v>
      </c>
      <c r="B194" s="234">
        <v>2588.099111</v>
      </c>
    </row>
    <row r="195" spans="1:2" ht="21.75" customHeight="1">
      <c r="A195" s="164" t="s">
        <v>548</v>
      </c>
      <c r="B195" s="234">
        <v>19.8</v>
      </c>
    </row>
    <row r="196" spans="1:2" ht="21.75" customHeight="1">
      <c r="A196" s="164" t="s">
        <v>384</v>
      </c>
      <c r="B196" s="234">
        <v>1589.29979</v>
      </c>
    </row>
    <row r="197" spans="1:2" ht="21.75" customHeight="1">
      <c r="A197" s="164" t="s">
        <v>385</v>
      </c>
      <c r="B197" s="234">
        <v>287.810695</v>
      </c>
    </row>
    <row r="198" spans="1:2" ht="21.75" customHeight="1">
      <c r="A198" s="164" t="s">
        <v>455</v>
      </c>
      <c r="B198" s="234">
        <v>10</v>
      </c>
    </row>
    <row r="199" spans="1:2" ht="21.75" customHeight="1">
      <c r="A199" s="164" t="s">
        <v>386</v>
      </c>
      <c r="B199" s="234">
        <v>277.810695</v>
      </c>
    </row>
    <row r="200" spans="1:2" ht="21.75" customHeight="1">
      <c r="A200" s="164" t="s">
        <v>387</v>
      </c>
      <c r="B200" s="234">
        <v>74891.329252</v>
      </c>
    </row>
    <row r="201" spans="1:2" ht="21.75" customHeight="1">
      <c r="A201" s="164" t="s">
        <v>74</v>
      </c>
      <c r="B201" s="234">
        <v>4202.52854</v>
      </c>
    </row>
    <row r="202" spans="1:2" ht="21.75" customHeight="1">
      <c r="A202" s="164" t="s">
        <v>63</v>
      </c>
      <c r="B202" s="234">
        <v>485.201335</v>
      </c>
    </row>
    <row r="203" spans="1:2" ht="21.75" customHeight="1">
      <c r="A203" s="164" t="s">
        <v>64</v>
      </c>
      <c r="B203" s="234">
        <v>793</v>
      </c>
    </row>
    <row r="204" spans="1:2" ht="21.75" customHeight="1">
      <c r="A204" s="164" t="s">
        <v>203</v>
      </c>
      <c r="B204" s="234">
        <v>202.180842</v>
      </c>
    </row>
    <row r="205" spans="1:2" ht="21.75" customHeight="1">
      <c r="A205" s="164" t="s">
        <v>204</v>
      </c>
      <c r="B205" s="234">
        <v>401.043152</v>
      </c>
    </row>
    <row r="206" spans="1:2" ht="21.75" customHeight="1">
      <c r="A206" s="164" t="s">
        <v>66</v>
      </c>
      <c r="B206" s="234">
        <v>156.019273</v>
      </c>
    </row>
    <row r="207" spans="1:2" ht="21.75" customHeight="1">
      <c r="A207" s="164" t="s">
        <v>75</v>
      </c>
      <c r="B207" s="234">
        <v>1482.703463</v>
      </c>
    </row>
    <row r="208" spans="1:2" ht="21.75" customHeight="1">
      <c r="A208" s="164" t="s">
        <v>205</v>
      </c>
      <c r="B208" s="234">
        <v>245.781046</v>
      </c>
    </row>
    <row r="209" spans="1:2" ht="21.75" customHeight="1">
      <c r="A209" s="164" t="s">
        <v>456</v>
      </c>
      <c r="B209" s="234">
        <v>134.231539</v>
      </c>
    </row>
    <row r="210" spans="1:2" ht="21.75" customHeight="1">
      <c r="A210" s="164" t="s">
        <v>206</v>
      </c>
      <c r="B210" s="234">
        <v>302.36789</v>
      </c>
    </row>
    <row r="211" spans="1:2" ht="21.75" customHeight="1">
      <c r="A211" s="164" t="s">
        <v>76</v>
      </c>
      <c r="B211" s="234">
        <v>1372.536055</v>
      </c>
    </row>
    <row r="212" spans="1:2" ht="21.75" customHeight="1">
      <c r="A212" s="164" t="s">
        <v>63</v>
      </c>
      <c r="B212" s="234">
        <v>661.518853</v>
      </c>
    </row>
    <row r="213" spans="1:2" ht="21.75" customHeight="1">
      <c r="A213" s="164" t="s">
        <v>64</v>
      </c>
      <c r="B213" s="234">
        <v>157</v>
      </c>
    </row>
    <row r="214" spans="1:2" ht="21.75" customHeight="1">
      <c r="A214" s="164" t="s">
        <v>207</v>
      </c>
      <c r="B214" s="234">
        <v>70</v>
      </c>
    </row>
    <row r="215" spans="1:2" ht="21.75" customHeight="1">
      <c r="A215" s="164" t="s">
        <v>549</v>
      </c>
      <c r="B215" s="234">
        <v>10</v>
      </c>
    </row>
    <row r="216" spans="1:2" ht="21.75" customHeight="1">
      <c r="A216" s="164" t="s">
        <v>208</v>
      </c>
      <c r="B216" s="234">
        <v>15.509498</v>
      </c>
    </row>
    <row r="217" spans="1:2" ht="21.75" customHeight="1">
      <c r="A217" s="164" t="s">
        <v>209</v>
      </c>
      <c r="B217" s="234">
        <v>292.507704</v>
      </c>
    </row>
    <row r="218" spans="1:2" ht="21.75" customHeight="1">
      <c r="A218" s="164" t="s">
        <v>77</v>
      </c>
      <c r="B218" s="234">
        <v>166</v>
      </c>
    </row>
    <row r="219" spans="1:2" ht="21.75" customHeight="1">
      <c r="A219" s="164" t="s">
        <v>78</v>
      </c>
      <c r="B219" s="234">
        <v>36356.517489</v>
      </c>
    </row>
    <row r="220" spans="1:2" ht="21.75" customHeight="1">
      <c r="A220" s="164" t="s">
        <v>79</v>
      </c>
      <c r="B220" s="234">
        <v>1645.17868</v>
      </c>
    </row>
    <row r="221" spans="1:2" ht="21.75" customHeight="1">
      <c r="A221" s="164" t="s">
        <v>80</v>
      </c>
      <c r="B221" s="234">
        <v>5021.45099</v>
      </c>
    </row>
    <row r="222" spans="1:2" ht="21.75" customHeight="1">
      <c r="A222" s="164" t="s">
        <v>210</v>
      </c>
      <c r="B222" s="234">
        <v>963.237104</v>
      </c>
    </row>
    <row r="223" spans="1:2" ht="21.75" customHeight="1">
      <c r="A223" s="164" t="s">
        <v>550</v>
      </c>
      <c r="B223" s="234">
        <v>20136.575736</v>
      </c>
    </row>
    <row r="224" spans="1:2" ht="21.75" customHeight="1">
      <c r="A224" s="164" t="s">
        <v>551</v>
      </c>
      <c r="B224" s="234">
        <v>8064.996619</v>
      </c>
    </row>
    <row r="225" spans="1:2" ht="21.75" customHeight="1">
      <c r="A225" s="164" t="s">
        <v>552</v>
      </c>
      <c r="B225" s="234">
        <v>25.914768</v>
      </c>
    </row>
    <row r="226" spans="1:2" ht="21.75" customHeight="1">
      <c r="A226" s="164" t="s">
        <v>211</v>
      </c>
      <c r="B226" s="234">
        <v>499.163592</v>
      </c>
    </row>
    <row r="227" spans="1:2" ht="21.75" customHeight="1">
      <c r="A227" s="164" t="s">
        <v>212</v>
      </c>
      <c r="B227" s="234">
        <v>1500</v>
      </c>
    </row>
    <row r="228" spans="1:2" ht="21.75" customHeight="1">
      <c r="A228" s="164" t="s">
        <v>388</v>
      </c>
      <c r="B228" s="234">
        <v>100</v>
      </c>
    </row>
    <row r="229" spans="1:2" ht="21.75" customHeight="1">
      <c r="A229" s="164" t="s">
        <v>553</v>
      </c>
      <c r="B229" s="234">
        <v>1400</v>
      </c>
    </row>
    <row r="230" spans="1:2" ht="21.75" customHeight="1">
      <c r="A230" s="164" t="s">
        <v>81</v>
      </c>
      <c r="B230" s="234">
        <v>575</v>
      </c>
    </row>
    <row r="231" spans="1:2" ht="21.75" customHeight="1">
      <c r="A231" s="164" t="s">
        <v>389</v>
      </c>
      <c r="B231" s="234">
        <v>184</v>
      </c>
    </row>
    <row r="232" spans="1:2" ht="21.75" customHeight="1">
      <c r="A232" s="164" t="s">
        <v>390</v>
      </c>
      <c r="B232" s="234">
        <v>116</v>
      </c>
    </row>
    <row r="233" spans="1:2" ht="21.75" customHeight="1">
      <c r="A233" s="164" t="s">
        <v>82</v>
      </c>
      <c r="B233" s="234">
        <v>275</v>
      </c>
    </row>
    <row r="234" spans="1:2" ht="21.75" customHeight="1">
      <c r="A234" s="164" t="s">
        <v>83</v>
      </c>
      <c r="B234" s="234">
        <v>675.637242</v>
      </c>
    </row>
    <row r="235" spans="1:2" ht="21.75" customHeight="1">
      <c r="A235" s="164" t="s">
        <v>84</v>
      </c>
      <c r="B235" s="234">
        <v>387.9748</v>
      </c>
    </row>
    <row r="236" spans="1:2" ht="21.75" customHeight="1">
      <c r="A236" s="164" t="s">
        <v>213</v>
      </c>
      <c r="B236" s="234">
        <v>121.582442</v>
      </c>
    </row>
    <row r="237" spans="1:2" ht="21.75" customHeight="1">
      <c r="A237" s="164" t="s">
        <v>214</v>
      </c>
      <c r="B237" s="234">
        <v>120</v>
      </c>
    </row>
    <row r="238" spans="1:2" ht="21.75" customHeight="1">
      <c r="A238" s="164" t="s">
        <v>554</v>
      </c>
      <c r="B238" s="234">
        <v>46.08</v>
      </c>
    </row>
    <row r="239" spans="1:2" ht="21.75" customHeight="1">
      <c r="A239" s="164" t="s">
        <v>85</v>
      </c>
      <c r="B239" s="234">
        <v>1027.680051</v>
      </c>
    </row>
    <row r="240" spans="1:2" ht="21.75" customHeight="1">
      <c r="A240" s="164" t="s">
        <v>391</v>
      </c>
      <c r="B240" s="234">
        <v>64.25</v>
      </c>
    </row>
    <row r="241" spans="1:2" ht="21.75" customHeight="1">
      <c r="A241" s="164" t="s">
        <v>86</v>
      </c>
      <c r="B241" s="234">
        <v>530.94</v>
      </c>
    </row>
    <row r="242" spans="1:2" ht="21.75" customHeight="1">
      <c r="A242" s="164" t="s">
        <v>215</v>
      </c>
      <c r="B242" s="234">
        <v>392.490051</v>
      </c>
    </row>
    <row r="243" spans="1:2" ht="21.75" customHeight="1">
      <c r="A243" s="164" t="s">
        <v>555</v>
      </c>
      <c r="B243" s="234">
        <v>40</v>
      </c>
    </row>
    <row r="244" spans="1:2" ht="21.75" customHeight="1">
      <c r="A244" s="164" t="s">
        <v>87</v>
      </c>
      <c r="B244" s="234">
        <v>1632.947984</v>
      </c>
    </row>
    <row r="245" spans="1:2" ht="21.75" customHeight="1">
      <c r="A245" s="164" t="s">
        <v>63</v>
      </c>
      <c r="B245" s="234">
        <v>164.553592</v>
      </c>
    </row>
    <row r="246" spans="1:2" ht="21.75" customHeight="1">
      <c r="A246" s="164" t="s">
        <v>64</v>
      </c>
      <c r="B246" s="234">
        <v>88</v>
      </c>
    </row>
    <row r="247" spans="1:2" ht="21.75" customHeight="1">
      <c r="A247" s="164" t="s">
        <v>457</v>
      </c>
      <c r="B247" s="234">
        <v>52.394392</v>
      </c>
    </row>
    <row r="248" spans="1:2" ht="21.75" customHeight="1">
      <c r="A248" s="164" t="s">
        <v>216</v>
      </c>
      <c r="B248" s="234">
        <v>188</v>
      </c>
    </row>
    <row r="249" spans="1:2" ht="21.75" customHeight="1">
      <c r="A249" s="164" t="s">
        <v>217</v>
      </c>
      <c r="B249" s="234">
        <v>118</v>
      </c>
    </row>
    <row r="250" spans="1:2" ht="21.75" customHeight="1">
      <c r="A250" s="164" t="s">
        <v>218</v>
      </c>
      <c r="B250" s="234">
        <v>20</v>
      </c>
    </row>
    <row r="251" spans="1:2" ht="21.75" customHeight="1">
      <c r="A251" s="164" t="s">
        <v>458</v>
      </c>
      <c r="B251" s="234">
        <v>892</v>
      </c>
    </row>
    <row r="252" spans="1:2" ht="21.75" customHeight="1">
      <c r="A252" s="164" t="s">
        <v>88</v>
      </c>
      <c r="B252" s="234">
        <v>110</v>
      </c>
    </row>
    <row r="253" spans="1:2" ht="21.75" customHeight="1">
      <c r="A253" s="164" t="s">
        <v>89</v>
      </c>
      <c r="B253" s="234">
        <v>330</v>
      </c>
    </row>
    <row r="254" spans="1:2" ht="21.75" customHeight="1">
      <c r="A254" s="164" t="s">
        <v>90</v>
      </c>
      <c r="B254" s="234">
        <v>233</v>
      </c>
    </row>
    <row r="255" spans="1:2" ht="21.75" customHeight="1">
      <c r="A255" s="164" t="s">
        <v>91</v>
      </c>
      <c r="B255" s="234">
        <v>97</v>
      </c>
    </row>
    <row r="256" spans="1:2" ht="21.75" customHeight="1">
      <c r="A256" s="164" t="s">
        <v>219</v>
      </c>
      <c r="B256" s="234">
        <v>5000</v>
      </c>
    </row>
    <row r="257" spans="1:2" ht="21.75" customHeight="1">
      <c r="A257" s="164" t="s">
        <v>220</v>
      </c>
      <c r="B257" s="234">
        <v>5000</v>
      </c>
    </row>
    <row r="258" spans="1:2" ht="21.75" customHeight="1">
      <c r="A258" s="164" t="s">
        <v>92</v>
      </c>
      <c r="B258" s="234">
        <v>345.737383</v>
      </c>
    </row>
    <row r="259" spans="1:2" ht="21.75" customHeight="1">
      <c r="A259" s="164" t="s">
        <v>221</v>
      </c>
      <c r="B259" s="234">
        <v>345.737383</v>
      </c>
    </row>
    <row r="260" spans="1:2" ht="21.75" customHeight="1">
      <c r="A260" s="164" t="s">
        <v>459</v>
      </c>
      <c r="B260" s="234">
        <v>106.843448</v>
      </c>
    </row>
    <row r="261" spans="1:2" ht="21.75" customHeight="1">
      <c r="A261" s="164" t="s">
        <v>460</v>
      </c>
      <c r="B261" s="234">
        <v>106.843448</v>
      </c>
    </row>
    <row r="262" spans="1:2" ht="21.75" customHeight="1">
      <c r="A262" s="164" t="s">
        <v>392</v>
      </c>
      <c r="B262" s="234">
        <v>45.46556</v>
      </c>
    </row>
    <row r="263" spans="1:2" ht="21.75" customHeight="1">
      <c r="A263" s="164" t="s">
        <v>393</v>
      </c>
      <c r="B263" s="234">
        <v>45.46556</v>
      </c>
    </row>
    <row r="264" spans="1:2" ht="21.75" customHeight="1">
      <c r="A264" s="164" t="s">
        <v>394</v>
      </c>
      <c r="B264" s="234">
        <v>21720.4355</v>
      </c>
    </row>
    <row r="265" spans="1:2" ht="21.75" customHeight="1">
      <c r="A265" s="164" t="s">
        <v>395</v>
      </c>
      <c r="B265" s="234">
        <v>21720.4355</v>
      </c>
    </row>
    <row r="266" spans="1:2" ht="21.75" customHeight="1">
      <c r="A266" s="164" t="s">
        <v>396</v>
      </c>
      <c r="B266" s="234">
        <v>91087.24619</v>
      </c>
    </row>
    <row r="267" spans="1:2" ht="21.75" customHeight="1">
      <c r="A267" s="164" t="s">
        <v>93</v>
      </c>
      <c r="B267" s="234">
        <v>3704.255737</v>
      </c>
    </row>
    <row r="268" spans="1:2" ht="21.75" customHeight="1">
      <c r="A268" s="164" t="s">
        <v>63</v>
      </c>
      <c r="B268" s="234">
        <v>390.630651</v>
      </c>
    </row>
    <row r="269" spans="1:2" ht="21.75" customHeight="1">
      <c r="A269" s="164" t="s">
        <v>64</v>
      </c>
      <c r="B269" s="234">
        <v>3180.7</v>
      </c>
    </row>
    <row r="270" spans="1:2" ht="21.75" customHeight="1">
      <c r="A270" s="164" t="s">
        <v>222</v>
      </c>
      <c r="B270" s="234">
        <v>132.925086</v>
      </c>
    </row>
    <row r="271" spans="1:2" ht="21.75" customHeight="1">
      <c r="A271" s="164" t="s">
        <v>223</v>
      </c>
      <c r="B271" s="234">
        <v>1155</v>
      </c>
    </row>
    <row r="272" spans="1:2" ht="21.75" customHeight="1">
      <c r="A272" s="164" t="s">
        <v>224</v>
      </c>
      <c r="B272" s="234">
        <v>247</v>
      </c>
    </row>
    <row r="273" spans="1:2" ht="21.75" customHeight="1">
      <c r="A273" s="164" t="s">
        <v>556</v>
      </c>
      <c r="B273" s="234">
        <v>147</v>
      </c>
    </row>
    <row r="274" spans="1:2" ht="21.75" customHeight="1">
      <c r="A274" s="164" t="s">
        <v>225</v>
      </c>
      <c r="B274" s="234">
        <v>271</v>
      </c>
    </row>
    <row r="275" spans="1:2" ht="21.75" customHeight="1">
      <c r="A275" s="164" t="s">
        <v>461</v>
      </c>
      <c r="B275" s="234">
        <v>490</v>
      </c>
    </row>
    <row r="276" spans="1:2" ht="21.75" customHeight="1">
      <c r="A276" s="164" t="s">
        <v>226</v>
      </c>
      <c r="B276" s="234">
        <v>11999.841558</v>
      </c>
    </row>
    <row r="277" spans="1:2" ht="21.75" customHeight="1">
      <c r="A277" s="164" t="s">
        <v>227</v>
      </c>
      <c r="B277" s="234">
        <v>3702.493113</v>
      </c>
    </row>
    <row r="278" spans="1:2" ht="21.75" customHeight="1">
      <c r="A278" s="164" t="s">
        <v>228</v>
      </c>
      <c r="B278" s="234">
        <v>6695.348445</v>
      </c>
    </row>
    <row r="279" spans="1:2" ht="21.75" customHeight="1">
      <c r="A279" s="164" t="s">
        <v>229</v>
      </c>
      <c r="B279" s="234">
        <v>1602</v>
      </c>
    </row>
    <row r="280" spans="1:2" ht="21.75" customHeight="1">
      <c r="A280" s="164" t="s">
        <v>230</v>
      </c>
      <c r="B280" s="234">
        <v>7675.468158</v>
      </c>
    </row>
    <row r="281" spans="1:2" ht="21.75" customHeight="1">
      <c r="A281" s="164" t="s">
        <v>231</v>
      </c>
      <c r="B281" s="234">
        <v>1100.955849</v>
      </c>
    </row>
    <row r="282" spans="1:2" ht="21.75" customHeight="1">
      <c r="A282" s="164" t="s">
        <v>232</v>
      </c>
      <c r="B282" s="234">
        <v>498.648609</v>
      </c>
    </row>
    <row r="283" spans="1:2" ht="21.75" customHeight="1">
      <c r="A283" s="164" t="s">
        <v>233</v>
      </c>
      <c r="B283" s="234">
        <v>607</v>
      </c>
    </row>
    <row r="284" spans="1:2" ht="21.75" customHeight="1">
      <c r="A284" s="164" t="s">
        <v>397</v>
      </c>
      <c r="B284" s="234">
        <v>846.8637</v>
      </c>
    </row>
    <row r="285" spans="1:2" ht="21.75" customHeight="1">
      <c r="A285" s="164" t="s">
        <v>234</v>
      </c>
      <c r="B285" s="234">
        <v>4557</v>
      </c>
    </row>
    <row r="286" spans="1:2" ht="21.75" customHeight="1">
      <c r="A286" s="164" t="s">
        <v>235</v>
      </c>
      <c r="B286" s="234">
        <v>65</v>
      </c>
    </row>
    <row r="287" spans="1:2" ht="21.75" customHeight="1">
      <c r="A287" s="164" t="s">
        <v>237</v>
      </c>
      <c r="B287" s="234">
        <v>56</v>
      </c>
    </row>
    <row r="288" spans="1:2" ht="21.75" customHeight="1">
      <c r="A288" s="164" t="s">
        <v>462</v>
      </c>
      <c r="B288" s="234">
        <v>56</v>
      </c>
    </row>
    <row r="289" spans="1:2" ht="21.75" customHeight="1">
      <c r="A289" s="164" t="s">
        <v>97</v>
      </c>
      <c r="B289" s="234">
        <v>3270</v>
      </c>
    </row>
    <row r="290" spans="1:2" ht="21.75" customHeight="1">
      <c r="A290" s="164" t="s">
        <v>98</v>
      </c>
      <c r="B290" s="234">
        <v>2985</v>
      </c>
    </row>
    <row r="291" spans="1:2" ht="21.75" customHeight="1">
      <c r="A291" s="164" t="s">
        <v>99</v>
      </c>
      <c r="B291" s="234">
        <v>285</v>
      </c>
    </row>
    <row r="292" spans="1:2" ht="21.75" customHeight="1">
      <c r="A292" s="164" t="s">
        <v>238</v>
      </c>
      <c r="B292" s="234">
        <v>185</v>
      </c>
    </row>
    <row r="293" spans="1:2" ht="21.75" customHeight="1">
      <c r="A293" s="164" t="s">
        <v>239</v>
      </c>
      <c r="B293" s="234">
        <v>185</v>
      </c>
    </row>
    <row r="294" spans="1:2" ht="21.75" customHeight="1">
      <c r="A294" s="164" t="s">
        <v>463</v>
      </c>
      <c r="B294" s="234">
        <v>16476.680737</v>
      </c>
    </row>
    <row r="295" spans="1:2" ht="21.75" customHeight="1">
      <c r="A295" s="164" t="s">
        <v>94</v>
      </c>
      <c r="B295" s="234">
        <v>2893.523892</v>
      </c>
    </row>
    <row r="296" spans="1:2" ht="21.75" customHeight="1">
      <c r="A296" s="164" t="s">
        <v>95</v>
      </c>
      <c r="B296" s="234">
        <v>6806.551032</v>
      </c>
    </row>
    <row r="297" spans="1:2" ht="21.75" customHeight="1">
      <c r="A297" s="164" t="s">
        <v>96</v>
      </c>
      <c r="B297" s="234">
        <v>4563.0835</v>
      </c>
    </row>
    <row r="298" spans="1:2" ht="21.75" customHeight="1">
      <c r="A298" s="164" t="s">
        <v>464</v>
      </c>
      <c r="B298" s="234">
        <v>2213.522313</v>
      </c>
    </row>
    <row r="299" spans="1:2" ht="21.75" customHeight="1">
      <c r="A299" s="164" t="s">
        <v>465</v>
      </c>
      <c r="B299" s="234">
        <v>42706</v>
      </c>
    </row>
    <row r="300" spans="1:2" ht="21.75" customHeight="1">
      <c r="A300" s="164" t="s">
        <v>557</v>
      </c>
      <c r="B300" s="234">
        <v>3373</v>
      </c>
    </row>
    <row r="301" spans="1:2" ht="21.75" customHeight="1">
      <c r="A301" s="164" t="s">
        <v>466</v>
      </c>
      <c r="B301" s="234">
        <v>39333</v>
      </c>
    </row>
    <row r="302" spans="1:2" ht="21.75" customHeight="1">
      <c r="A302" s="164" t="s">
        <v>467</v>
      </c>
      <c r="B302" s="234">
        <v>3733</v>
      </c>
    </row>
    <row r="303" spans="1:2" ht="21.75" customHeight="1">
      <c r="A303" s="164" t="s">
        <v>236</v>
      </c>
      <c r="B303" s="234">
        <v>3653</v>
      </c>
    </row>
    <row r="304" spans="1:2" ht="21.75" customHeight="1">
      <c r="A304" s="164" t="s">
        <v>468</v>
      </c>
      <c r="B304" s="234">
        <v>80</v>
      </c>
    </row>
    <row r="305" spans="1:2" ht="21.75" customHeight="1">
      <c r="A305" s="164" t="s">
        <v>469</v>
      </c>
      <c r="B305" s="234">
        <v>126</v>
      </c>
    </row>
    <row r="306" spans="1:2" ht="21.75" customHeight="1">
      <c r="A306" s="164" t="s">
        <v>470</v>
      </c>
      <c r="B306" s="234">
        <v>126</v>
      </c>
    </row>
    <row r="307" spans="1:2" ht="21.75" customHeight="1">
      <c r="A307" s="164" t="s">
        <v>398</v>
      </c>
      <c r="B307" s="234">
        <v>18146.34554</v>
      </c>
    </row>
    <row r="308" spans="1:2" ht="21.75" customHeight="1">
      <c r="A308" s="164" t="s">
        <v>240</v>
      </c>
      <c r="B308" s="234">
        <v>830.35276</v>
      </c>
    </row>
    <row r="309" spans="1:2" ht="21.75" customHeight="1">
      <c r="A309" s="164" t="s">
        <v>63</v>
      </c>
      <c r="B309" s="234">
        <v>690.82316</v>
      </c>
    </row>
    <row r="310" spans="1:2" ht="21.75" customHeight="1">
      <c r="A310" s="164" t="s">
        <v>241</v>
      </c>
      <c r="B310" s="234">
        <v>35</v>
      </c>
    </row>
    <row r="311" spans="1:2" ht="21.75" customHeight="1">
      <c r="A311" s="164" t="s">
        <v>558</v>
      </c>
      <c r="B311" s="234">
        <v>104.5296</v>
      </c>
    </row>
    <row r="312" spans="1:2" ht="21.75" customHeight="1">
      <c r="A312" s="164" t="s">
        <v>100</v>
      </c>
      <c r="B312" s="234">
        <v>7569</v>
      </c>
    </row>
    <row r="313" spans="1:2" ht="21.75" customHeight="1">
      <c r="A313" s="164" t="s">
        <v>101</v>
      </c>
      <c r="B313" s="234">
        <v>7046</v>
      </c>
    </row>
    <row r="314" spans="1:2" ht="21.75" customHeight="1">
      <c r="A314" s="164" t="s">
        <v>471</v>
      </c>
      <c r="B314" s="234">
        <v>68</v>
      </c>
    </row>
    <row r="315" spans="1:2" ht="21.75" customHeight="1">
      <c r="A315" s="164" t="s">
        <v>399</v>
      </c>
      <c r="B315" s="234">
        <v>455</v>
      </c>
    </row>
    <row r="316" spans="1:2" ht="21.75" customHeight="1">
      <c r="A316" s="164" t="s">
        <v>242</v>
      </c>
      <c r="B316" s="234">
        <v>88.2</v>
      </c>
    </row>
    <row r="317" spans="1:2" ht="21.75" customHeight="1">
      <c r="A317" s="164" t="s">
        <v>559</v>
      </c>
      <c r="B317" s="234">
        <v>88.2</v>
      </c>
    </row>
    <row r="318" spans="1:2" ht="21.75" customHeight="1">
      <c r="A318" s="164" t="s">
        <v>102</v>
      </c>
      <c r="B318" s="234">
        <v>29.77</v>
      </c>
    </row>
    <row r="319" spans="1:2" ht="21.75" customHeight="1">
      <c r="A319" s="164" t="s">
        <v>103</v>
      </c>
      <c r="B319" s="234">
        <v>29.77</v>
      </c>
    </row>
    <row r="320" spans="1:2" ht="21.75" customHeight="1">
      <c r="A320" s="164" t="s">
        <v>400</v>
      </c>
      <c r="B320" s="234">
        <v>3168.53</v>
      </c>
    </row>
    <row r="321" spans="1:2" ht="21.75" customHeight="1">
      <c r="A321" s="164" t="s">
        <v>401</v>
      </c>
      <c r="B321" s="234">
        <v>3168.53</v>
      </c>
    </row>
    <row r="322" spans="1:2" ht="21.75" customHeight="1">
      <c r="A322" s="164" t="s">
        <v>104</v>
      </c>
      <c r="B322" s="234">
        <v>811.99278</v>
      </c>
    </row>
    <row r="323" spans="1:2" ht="21.75" customHeight="1">
      <c r="A323" s="164" t="s">
        <v>243</v>
      </c>
      <c r="B323" s="234">
        <v>558.39278</v>
      </c>
    </row>
    <row r="324" spans="1:2" ht="21.75" customHeight="1">
      <c r="A324" s="164" t="s">
        <v>244</v>
      </c>
      <c r="B324" s="234">
        <v>115</v>
      </c>
    </row>
    <row r="325" spans="1:2" ht="21.75" customHeight="1">
      <c r="A325" s="164" t="s">
        <v>105</v>
      </c>
      <c r="B325" s="234">
        <v>138.6</v>
      </c>
    </row>
    <row r="326" spans="1:2" ht="21.75" customHeight="1">
      <c r="A326" s="164" t="s">
        <v>472</v>
      </c>
      <c r="B326" s="234">
        <v>5300</v>
      </c>
    </row>
    <row r="327" spans="1:2" ht="21.75" customHeight="1">
      <c r="A327" s="164" t="s">
        <v>473</v>
      </c>
      <c r="B327" s="234">
        <v>5300</v>
      </c>
    </row>
    <row r="328" spans="1:2" ht="21.75" customHeight="1">
      <c r="A328" s="164" t="s">
        <v>402</v>
      </c>
      <c r="B328" s="234">
        <v>348.5</v>
      </c>
    </row>
    <row r="329" spans="1:2" ht="21.75" customHeight="1">
      <c r="A329" s="164" t="s">
        <v>403</v>
      </c>
      <c r="B329" s="234">
        <v>348.5</v>
      </c>
    </row>
    <row r="330" spans="1:2" ht="21.75" customHeight="1">
      <c r="A330" s="164" t="s">
        <v>404</v>
      </c>
      <c r="B330" s="234">
        <v>227519.54055</v>
      </c>
    </row>
    <row r="331" spans="1:2" ht="21.75" customHeight="1">
      <c r="A331" s="164" t="s">
        <v>106</v>
      </c>
      <c r="B331" s="234">
        <v>23292.91969</v>
      </c>
    </row>
    <row r="332" spans="1:2" ht="21.75" customHeight="1">
      <c r="A332" s="164" t="s">
        <v>63</v>
      </c>
      <c r="B332" s="234">
        <v>4311.861647</v>
      </c>
    </row>
    <row r="333" spans="1:2" ht="21.75" customHeight="1">
      <c r="A333" s="164" t="s">
        <v>64</v>
      </c>
      <c r="B333" s="234">
        <v>125.888843</v>
      </c>
    </row>
    <row r="334" spans="1:2" ht="21.75" customHeight="1">
      <c r="A334" s="164" t="s">
        <v>107</v>
      </c>
      <c r="B334" s="234">
        <v>1256.771296</v>
      </c>
    </row>
    <row r="335" spans="1:2" ht="21.75" customHeight="1">
      <c r="A335" s="164" t="s">
        <v>245</v>
      </c>
      <c r="B335" s="234">
        <v>595.389922</v>
      </c>
    </row>
    <row r="336" spans="1:2" ht="21.75" customHeight="1">
      <c r="A336" s="164" t="s">
        <v>108</v>
      </c>
      <c r="B336" s="234">
        <v>17003.007982</v>
      </c>
    </row>
    <row r="337" spans="1:2" ht="21.75" customHeight="1">
      <c r="A337" s="164" t="s">
        <v>405</v>
      </c>
      <c r="B337" s="234">
        <v>2478.269196</v>
      </c>
    </row>
    <row r="338" spans="1:2" ht="21.75" customHeight="1">
      <c r="A338" s="164" t="s">
        <v>406</v>
      </c>
      <c r="B338" s="234">
        <v>2478.269196</v>
      </c>
    </row>
    <row r="339" spans="1:2" ht="21.75" customHeight="1">
      <c r="A339" s="164" t="s">
        <v>109</v>
      </c>
      <c r="B339" s="234">
        <v>190229.886898</v>
      </c>
    </row>
    <row r="340" spans="1:2" ht="21.75" customHeight="1">
      <c r="A340" s="164" t="s">
        <v>110</v>
      </c>
      <c r="B340" s="234">
        <v>600</v>
      </c>
    </row>
    <row r="341" spans="1:2" ht="21.75" customHeight="1">
      <c r="A341" s="164" t="s">
        <v>111</v>
      </c>
      <c r="B341" s="234">
        <v>189629.886898</v>
      </c>
    </row>
    <row r="342" spans="1:2" ht="21.75" customHeight="1">
      <c r="A342" s="164" t="s">
        <v>407</v>
      </c>
      <c r="B342" s="234">
        <v>7840.358621</v>
      </c>
    </row>
    <row r="343" spans="1:2" ht="21.75" customHeight="1">
      <c r="A343" s="164" t="s">
        <v>408</v>
      </c>
      <c r="B343" s="234">
        <v>7840.358621</v>
      </c>
    </row>
    <row r="344" spans="1:2" ht="21.75" customHeight="1">
      <c r="A344" s="164" t="s">
        <v>409</v>
      </c>
      <c r="B344" s="234">
        <v>145.479671</v>
      </c>
    </row>
    <row r="345" spans="1:2" ht="21.75" customHeight="1">
      <c r="A345" s="164" t="s">
        <v>410</v>
      </c>
      <c r="B345" s="234">
        <v>145.479671</v>
      </c>
    </row>
    <row r="346" spans="1:2" ht="21.75" customHeight="1">
      <c r="A346" s="164" t="s">
        <v>411</v>
      </c>
      <c r="B346" s="234">
        <v>3532.626474</v>
      </c>
    </row>
    <row r="347" spans="1:2" ht="21.75" customHeight="1">
      <c r="A347" s="164" t="s">
        <v>412</v>
      </c>
      <c r="B347" s="234">
        <v>3532.626474</v>
      </c>
    </row>
    <row r="348" spans="1:2" ht="21.75" customHeight="1">
      <c r="A348" s="164" t="s">
        <v>413</v>
      </c>
      <c r="B348" s="234">
        <v>63274.779594</v>
      </c>
    </row>
    <row r="349" spans="1:2" ht="21.75" customHeight="1">
      <c r="A349" s="164" t="s">
        <v>112</v>
      </c>
      <c r="B349" s="234">
        <v>24203.339545</v>
      </c>
    </row>
    <row r="350" spans="1:2" ht="21.75" customHeight="1">
      <c r="A350" s="164" t="s">
        <v>63</v>
      </c>
      <c r="B350" s="234">
        <v>1007.535267</v>
      </c>
    </row>
    <row r="351" spans="1:2" ht="21.75" customHeight="1">
      <c r="A351" s="164" t="s">
        <v>113</v>
      </c>
      <c r="B351" s="234">
        <v>2698.804278</v>
      </c>
    </row>
    <row r="352" spans="1:2" ht="21.75" customHeight="1">
      <c r="A352" s="164" t="s">
        <v>246</v>
      </c>
      <c r="B352" s="234">
        <v>29</v>
      </c>
    </row>
    <row r="353" spans="1:2" ht="21.75" customHeight="1">
      <c r="A353" s="164" t="s">
        <v>114</v>
      </c>
      <c r="B353" s="234">
        <v>65</v>
      </c>
    </row>
    <row r="354" spans="1:2" ht="21.75" customHeight="1">
      <c r="A354" s="164" t="s">
        <v>247</v>
      </c>
      <c r="B354" s="234">
        <v>30</v>
      </c>
    </row>
    <row r="355" spans="1:2" ht="21.75" customHeight="1">
      <c r="A355" s="164" t="s">
        <v>248</v>
      </c>
      <c r="B355" s="234">
        <v>53</v>
      </c>
    </row>
    <row r="356" spans="1:2" ht="21.75" customHeight="1">
      <c r="A356" s="164" t="s">
        <v>249</v>
      </c>
      <c r="B356" s="234">
        <v>110</v>
      </c>
    </row>
    <row r="357" spans="1:2" ht="21.75" customHeight="1">
      <c r="A357" s="164" t="s">
        <v>560</v>
      </c>
      <c r="B357" s="234">
        <v>34</v>
      </c>
    </row>
    <row r="358" spans="1:2" ht="21.75" customHeight="1">
      <c r="A358" s="164" t="s">
        <v>561</v>
      </c>
      <c r="B358" s="234">
        <v>8536</v>
      </c>
    </row>
    <row r="359" spans="1:2" ht="21.75" customHeight="1">
      <c r="A359" s="164" t="s">
        <v>250</v>
      </c>
      <c r="B359" s="234">
        <v>180</v>
      </c>
    </row>
    <row r="360" spans="1:2" ht="21.75" customHeight="1">
      <c r="A360" s="164" t="s">
        <v>251</v>
      </c>
      <c r="B360" s="234">
        <v>10</v>
      </c>
    </row>
    <row r="361" spans="1:2" ht="21.75" customHeight="1">
      <c r="A361" s="164" t="s">
        <v>252</v>
      </c>
      <c r="B361" s="234">
        <v>230</v>
      </c>
    </row>
    <row r="362" spans="1:2" ht="21.75" customHeight="1">
      <c r="A362" s="164" t="s">
        <v>474</v>
      </c>
      <c r="B362" s="234">
        <v>21</v>
      </c>
    </row>
    <row r="363" spans="1:2" ht="21.75" customHeight="1">
      <c r="A363" s="164" t="s">
        <v>115</v>
      </c>
      <c r="B363" s="234">
        <v>11199</v>
      </c>
    </row>
    <row r="364" spans="1:2" ht="21.75" customHeight="1">
      <c r="A364" s="164" t="s">
        <v>116</v>
      </c>
      <c r="B364" s="234">
        <v>4875.145733</v>
      </c>
    </row>
    <row r="365" spans="1:2" ht="21.75" customHeight="1">
      <c r="A365" s="164" t="s">
        <v>63</v>
      </c>
      <c r="B365" s="234">
        <v>367.979727</v>
      </c>
    </row>
    <row r="366" spans="1:2" ht="21.75" customHeight="1">
      <c r="A366" s="164" t="s">
        <v>117</v>
      </c>
      <c r="B366" s="234">
        <v>1954.993072</v>
      </c>
    </row>
    <row r="367" spans="1:2" ht="21.75" customHeight="1">
      <c r="A367" s="164" t="s">
        <v>253</v>
      </c>
      <c r="B367" s="234">
        <v>770</v>
      </c>
    </row>
    <row r="368" spans="1:2" ht="21.75" customHeight="1">
      <c r="A368" s="164" t="s">
        <v>254</v>
      </c>
      <c r="B368" s="234">
        <v>140</v>
      </c>
    </row>
    <row r="369" spans="1:2" ht="21.75" customHeight="1">
      <c r="A369" s="164" t="s">
        <v>475</v>
      </c>
      <c r="B369" s="234">
        <v>30</v>
      </c>
    </row>
    <row r="370" spans="1:2" ht="21.75" customHeight="1">
      <c r="A370" s="164" t="s">
        <v>562</v>
      </c>
      <c r="B370" s="234">
        <v>20</v>
      </c>
    </row>
    <row r="371" spans="1:2" ht="21.75" customHeight="1">
      <c r="A371" s="164" t="s">
        <v>255</v>
      </c>
      <c r="B371" s="234">
        <v>37.96</v>
      </c>
    </row>
    <row r="372" spans="1:2" ht="21.75" customHeight="1">
      <c r="A372" s="164" t="s">
        <v>414</v>
      </c>
      <c r="B372" s="234">
        <v>100</v>
      </c>
    </row>
    <row r="373" spans="1:2" ht="21.75" customHeight="1">
      <c r="A373" s="164" t="s">
        <v>415</v>
      </c>
      <c r="B373" s="234">
        <v>342.112934</v>
      </c>
    </row>
    <row r="374" spans="1:2" ht="21.75" customHeight="1">
      <c r="A374" s="164" t="s">
        <v>118</v>
      </c>
      <c r="B374" s="234">
        <v>250.4</v>
      </c>
    </row>
    <row r="375" spans="1:2" ht="21.75" customHeight="1">
      <c r="A375" s="164" t="s">
        <v>256</v>
      </c>
      <c r="B375" s="234">
        <v>861.7</v>
      </c>
    </row>
    <row r="376" spans="1:2" ht="21.75" customHeight="1">
      <c r="A376" s="164" t="s">
        <v>119</v>
      </c>
      <c r="B376" s="234">
        <v>21685.220257</v>
      </c>
    </row>
    <row r="377" spans="1:2" ht="21.75" customHeight="1">
      <c r="A377" s="164" t="s">
        <v>63</v>
      </c>
      <c r="B377" s="234">
        <v>1127.057394</v>
      </c>
    </row>
    <row r="378" spans="1:2" ht="21.75" customHeight="1">
      <c r="A378" s="164" t="s">
        <v>120</v>
      </c>
      <c r="B378" s="234">
        <v>1376.662863</v>
      </c>
    </row>
    <row r="379" spans="1:2" ht="21.75" customHeight="1">
      <c r="A379" s="164" t="s">
        <v>257</v>
      </c>
      <c r="B379" s="234">
        <v>2911</v>
      </c>
    </row>
    <row r="380" spans="1:2" ht="21.75" customHeight="1">
      <c r="A380" s="164" t="s">
        <v>121</v>
      </c>
      <c r="B380" s="234">
        <v>755</v>
      </c>
    </row>
    <row r="381" spans="1:2" ht="21.75" customHeight="1">
      <c r="A381" s="164" t="s">
        <v>258</v>
      </c>
      <c r="B381" s="234">
        <v>310</v>
      </c>
    </row>
    <row r="382" spans="1:2" ht="21.75" customHeight="1">
      <c r="A382" s="164" t="s">
        <v>563</v>
      </c>
      <c r="B382" s="234">
        <v>51.5</v>
      </c>
    </row>
    <row r="383" spans="1:2" ht="21.75" customHeight="1">
      <c r="A383" s="164" t="s">
        <v>259</v>
      </c>
      <c r="B383" s="234">
        <v>465</v>
      </c>
    </row>
    <row r="384" spans="1:2" ht="21.75" customHeight="1">
      <c r="A384" s="164" t="s">
        <v>564</v>
      </c>
      <c r="B384" s="234">
        <v>750</v>
      </c>
    </row>
    <row r="385" spans="1:2" ht="21.75" customHeight="1">
      <c r="A385" s="164" t="s">
        <v>260</v>
      </c>
      <c r="B385" s="234">
        <v>70</v>
      </c>
    </row>
    <row r="386" spans="1:2" ht="21.75" customHeight="1">
      <c r="A386" s="164" t="s">
        <v>122</v>
      </c>
      <c r="B386" s="234">
        <v>5285</v>
      </c>
    </row>
    <row r="387" spans="1:2" ht="21.75" customHeight="1">
      <c r="A387" s="164" t="s">
        <v>476</v>
      </c>
      <c r="B387" s="234">
        <v>8353</v>
      </c>
    </row>
    <row r="388" spans="1:2" ht="21.75" customHeight="1">
      <c r="A388" s="164" t="s">
        <v>565</v>
      </c>
      <c r="B388" s="234">
        <v>10</v>
      </c>
    </row>
    <row r="389" spans="1:2" ht="21.75" customHeight="1">
      <c r="A389" s="164" t="s">
        <v>566</v>
      </c>
      <c r="B389" s="234">
        <v>221</v>
      </c>
    </row>
    <row r="390" spans="1:2" ht="21.75" customHeight="1">
      <c r="A390" s="164" t="s">
        <v>123</v>
      </c>
      <c r="B390" s="234">
        <v>1549</v>
      </c>
    </row>
    <row r="391" spans="1:2" ht="21.75" customHeight="1">
      <c r="A391" s="164" t="s">
        <v>124</v>
      </c>
      <c r="B391" s="234">
        <v>749</v>
      </c>
    </row>
    <row r="392" spans="1:2" ht="21.75" customHeight="1">
      <c r="A392" s="164" t="s">
        <v>125</v>
      </c>
      <c r="B392" s="234">
        <v>800</v>
      </c>
    </row>
    <row r="393" spans="1:2" ht="21.75" customHeight="1">
      <c r="A393" s="164" t="s">
        <v>261</v>
      </c>
      <c r="B393" s="234">
        <v>3389.092564</v>
      </c>
    </row>
    <row r="394" spans="1:2" ht="21.75" customHeight="1">
      <c r="A394" s="164" t="s">
        <v>187</v>
      </c>
      <c r="B394" s="234">
        <v>143.092564</v>
      </c>
    </row>
    <row r="395" spans="1:2" ht="21.75" customHeight="1">
      <c r="A395" s="164" t="s">
        <v>262</v>
      </c>
      <c r="B395" s="234">
        <v>2580</v>
      </c>
    </row>
    <row r="396" spans="1:2" ht="21.75" customHeight="1">
      <c r="A396" s="164" t="s">
        <v>263</v>
      </c>
      <c r="B396" s="234">
        <v>656</v>
      </c>
    </row>
    <row r="397" spans="1:2" ht="21.75" customHeight="1">
      <c r="A397" s="164" t="s">
        <v>264</v>
      </c>
      <c r="B397" s="234">
        <v>10</v>
      </c>
    </row>
    <row r="398" spans="1:2" ht="21.75" customHeight="1">
      <c r="A398" s="164" t="s">
        <v>126</v>
      </c>
      <c r="B398" s="234">
        <v>5671.4312</v>
      </c>
    </row>
    <row r="399" spans="1:2" ht="21.75" customHeight="1">
      <c r="A399" s="164" t="s">
        <v>127</v>
      </c>
      <c r="B399" s="234">
        <v>3671.4312</v>
      </c>
    </row>
    <row r="400" spans="1:2" ht="21.75" customHeight="1">
      <c r="A400" s="164" t="s">
        <v>477</v>
      </c>
      <c r="B400" s="234">
        <v>2000</v>
      </c>
    </row>
    <row r="401" spans="1:2" ht="21.75" customHeight="1">
      <c r="A401" s="164" t="s">
        <v>416</v>
      </c>
      <c r="B401" s="234">
        <v>1901.550295</v>
      </c>
    </row>
    <row r="402" spans="1:2" ht="21.75" customHeight="1">
      <c r="A402" s="164" t="s">
        <v>478</v>
      </c>
      <c r="B402" s="234">
        <v>740</v>
      </c>
    </row>
    <row r="403" spans="1:2" ht="21.75" customHeight="1">
      <c r="A403" s="164" t="s">
        <v>479</v>
      </c>
      <c r="B403" s="234">
        <v>1161.550295</v>
      </c>
    </row>
    <row r="404" spans="1:2" ht="21.75" customHeight="1">
      <c r="A404" s="164" t="s">
        <v>417</v>
      </c>
      <c r="B404" s="234">
        <v>54521.121301</v>
      </c>
    </row>
    <row r="405" spans="1:2" ht="21.75" customHeight="1">
      <c r="A405" s="164" t="s">
        <v>265</v>
      </c>
      <c r="B405" s="234">
        <v>23672.703301</v>
      </c>
    </row>
    <row r="406" spans="1:2" ht="21.75" customHeight="1">
      <c r="A406" s="164" t="s">
        <v>63</v>
      </c>
      <c r="B406" s="234">
        <v>1248.391821</v>
      </c>
    </row>
    <row r="407" spans="1:2" ht="21.75" customHeight="1">
      <c r="A407" s="164" t="s">
        <v>480</v>
      </c>
      <c r="B407" s="234">
        <v>7198.199113</v>
      </c>
    </row>
    <row r="408" spans="1:2" ht="21.75" customHeight="1">
      <c r="A408" s="164" t="s">
        <v>266</v>
      </c>
      <c r="B408" s="234">
        <v>6027.886877</v>
      </c>
    </row>
    <row r="409" spans="1:2" ht="21.75" customHeight="1">
      <c r="A409" s="164" t="s">
        <v>567</v>
      </c>
      <c r="B409" s="234">
        <v>201.78515</v>
      </c>
    </row>
    <row r="410" spans="1:2" ht="21.75" customHeight="1">
      <c r="A410" s="164" t="s">
        <v>418</v>
      </c>
      <c r="B410" s="234">
        <v>89.7828</v>
      </c>
    </row>
    <row r="411" spans="1:2" ht="21.75" customHeight="1">
      <c r="A411" s="164" t="s">
        <v>267</v>
      </c>
      <c r="B411" s="234">
        <v>1570.59018</v>
      </c>
    </row>
    <row r="412" spans="1:2" ht="21.75" customHeight="1">
      <c r="A412" s="164" t="s">
        <v>268</v>
      </c>
      <c r="B412" s="234">
        <v>168.570828</v>
      </c>
    </row>
    <row r="413" spans="1:2" ht="21.75" customHeight="1">
      <c r="A413" s="164" t="s">
        <v>269</v>
      </c>
      <c r="B413" s="234">
        <v>4359.496532</v>
      </c>
    </row>
    <row r="414" spans="1:2" ht="21.75" customHeight="1">
      <c r="A414" s="164" t="s">
        <v>270</v>
      </c>
      <c r="B414" s="234">
        <v>2808</v>
      </c>
    </row>
    <row r="415" spans="1:2" ht="21.75" customHeight="1">
      <c r="A415" s="164" t="s">
        <v>568</v>
      </c>
      <c r="B415" s="234">
        <v>300</v>
      </c>
    </row>
    <row r="416" spans="1:2" ht="21.75" customHeight="1">
      <c r="A416" s="164" t="s">
        <v>569</v>
      </c>
      <c r="B416" s="234">
        <v>300</v>
      </c>
    </row>
    <row r="417" spans="1:2" ht="21.75" customHeight="1">
      <c r="A417" s="164" t="s">
        <v>419</v>
      </c>
      <c r="B417" s="234">
        <v>976.496</v>
      </c>
    </row>
    <row r="418" spans="1:2" ht="21.75" customHeight="1">
      <c r="A418" s="164" t="s">
        <v>481</v>
      </c>
      <c r="B418" s="234">
        <v>976.496</v>
      </c>
    </row>
    <row r="419" spans="1:2" ht="21.75" customHeight="1">
      <c r="A419" s="164" t="s">
        <v>271</v>
      </c>
      <c r="B419" s="234">
        <v>29571.922</v>
      </c>
    </row>
    <row r="420" spans="1:2" ht="21.75" customHeight="1">
      <c r="A420" s="164" t="s">
        <v>420</v>
      </c>
      <c r="B420" s="234">
        <v>26137.39</v>
      </c>
    </row>
    <row r="421" spans="1:2" ht="21.75" customHeight="1">
      <c r="A421" s="164" t="s">
        <v>272</v>
      </c>
      <c r="B421" s="234">
        <v>3434.532</v>
      </c>
    </row>
    <row r="422" spans="1:2" ht="21.75" customHeight="1">
      <c r="A422" s="164" t="s">
        <v>421</v>
      </c>
      <c r="B422" s="234">
        <v>23408.90035</v>
      </c>
    </row>
    <row r="423" spans="1:2" ht="21.75" customHeight="1">
      <c r="A423" s="164" t="s">
        <v>273</v>
      </c>
      <c r="B423" s="234">
        <v>1166.687174</v>
      </c>
    </row>
    <row r="424" spans="1:2" ht="21.75" customHeight="1">
      <c r="A424" s="164" t="s">
        <v>63</v>
      </c>
      <c r="B424" s="234">
        <v>415.032278</v>
      </c>
    </row>
    <row r="425" spans="1:2" ht="21.75" customHeight="1">
      <c r="A425" s="164" t="s">
        <v>457</v>
      </c>
      <c r="B425" s="234">
        <v>41.654896</v>
      </c>
    </row>
    <row r="426" spans="1:2" ht="21.75" customHeight="1">
      <c r="A426" s="164" t="s">
        <v>482</v>
      </c>
      <c r="B426" s="234">
        <v>710</v>
      </c>
    </row>
    <row r="427" spans="1:2" ht="21.75" customHeight="1">
      <c r="A427" s="164" t="s">
        <v>274</v>
      </c>
      <c r="B427" s="234">
        <v>357.6</v>
      </c>
    </row>
    <row r="428" spans="1:2" ht="21.75" customHeight="1">
      <c r="A428" s="164" t="s">
        <v>275</v>
      </c>
      <c r="B428" s="234">
        <v>357.6</v>
      </c>
    </row>
    <row r="429" spans="1:2" ht="21.75" customHeight="1">
      <c r="A429" s="164" t="s">
        <v>276</v>
      </c>
      <c r="B429" s="234">
        <v>4306.955416</v>
      </c>
    </row>
    <row r="430" spans="1:2" ht="21.75" customHeight="1">
      <c r="A430" s="164" t="s">
        <v>63</v>
      </c>
      <c r="B430" s="234">
        <v>1043.103168</v>
      </c>
    </row>
    <row r="431" spans="1:2" ht="21.75" customHeight="1">
      <c r="A431" s="164" t="s">
        <v>64</v>
      </c>
      <c r="B431" s="234">
        <v>1189</v>
      </c>
    </row>
    <row r="432" spans="1:2" ht="21.75" customHeight="1">
      <c r="A432" s="164" t="s">
        <v>277</v>
      </c>
      <c r="B432" s="234">
        <v>2074.852248</v>
      </c>
    </row>
    <row r="433" spans="1:2" ht="21.75" customHeight="1">
      <c r="A433" s="164" t="s">
        <v>278</v>
      </c>
      <c r="B433" s="234">
        <v>1543.183749</v>
      </c>
    </row>
    <row r="434" spans="1:2" ht="21.75" customHeight="1">
      <c r="A434" s="164" t="s">
        <v>63</v>
      </c>
      <c r="B434" s="234">
        <v>652.601597</v>
      </c>
    </row>
    <row r="435" spans="1:2" ht="21.75" customHeight="1">
      <c r="A435" s="164" t="s">
        <v>64</v>
      </c>
      <c r="B435" s="234">
        <v>298.08</v>
      </c>
    </row>
    <row r="436" spans="1:2" ht="21.75" customHeight="1">
      <c r="A436" s="164" t="s">
        <v>279</v>
      </c>
      <c r="B436" s="234">
        <v>306.787</v>
      </c>
    </row>
    <row r="437" spans="1:2" ht="21.75" customHeight="1">
      <c r="A437" s="164" t="s">
        <v>280</v>
      </c>
      <c r="B437" s="234">
        <v>80.18134</v>
      </c>
    </row>
    <row r="438" spans="1:2" ht="21.75" customHeight="1">
      <c r="A438" s="164" t="s">
        <v>281</v>
      </c>
      <c r="B438" s="234">
        <v>190.533812</v>
      </c>
    </row>
    <row r="439" spans="1:2" ht="21.75" customHeight="1">
      <c r="A439" s="164" t="s">
        <v>282</v>
      </c>
      <c r="B439" s="234">
        <v>15</v>
      </c>
    </row>
    <row r="440" spans="1:2" ht="21.75" customHeight="1">
      <c r="A440" s="164" t="s">
        <v>283</v>
      </c>
      <c r="B440" s="234">
        <v>398.714803</v>
      </c>
    </row>
    <row r="441" spans="1:2" ht="21.75" customHeight="1">
      <c r="A441" s="164" t="s">
        <v>63</v>
      </c>
      <c r="B441" s="234">
        <v>268.714803</v>
      </c>
    </row>
    <row r="442" spans="1:2" ht="21.75" customHeight="1">
      <c r="A442" s="164" t="s">
        <v>64</v>
      </c>
      <c r="B442" s="234">
        <v>12</v>
      </c>
    </row>
    <row r="443" spans="1:2" ht="21.75" customHeight="1">
      <c r="A443" s="164" t="s">
        <v>284</v>
      </c>
      <c r="B443" s="234">
        <v>118</v>
      </c>
    </row>
    <row r="444" spans="1:2" ht="21.75" customHeight="1">
      <c r="A444" s="164" t="s">
        <v>285</v>
      </c>
      <c r="B444" s="234">
        <v>10337.759208</v>
      </c>
    </row>
    <row r="445" spans="1:2" ht="21.75" customHeight="1">
      <c r="A445" s="164" t="s">
        <v>286</v>
      </c>
      <c r="B445" s="234">
        <v>10337.759208</v>
      </c>
    </row>
    <row r="446" spans="1:2" ht="21.75" customHeight="1">
      <c r="A446" s="164" t="s">
        <v>422</v>
      </c>
      <c r="B446" s="234">
        <v>5298</v>
      </c>
    </row>
    <row r="447" spans="1:2" ht="21.75" customHeight="1">
      <c r="A447" s="164" t="s">
        <v>423</v>
      </c>
      <c r="B447" s="234">
        <v>5298</v>
      </c>
    </row>
    <row r="448" spans="1:2" ht="21.75" customHeight="1">
      <c r="A448" s="164" t="s">
        <v>424</v>
      </c>
      <c r="B448" s="234">
        <v>4980.378432</v>
      </c>
    </row>
    <row r="449" spans="1:2" ht="21.75" customHeight="1">
      <c r="A449" s="164" t="s">
        <v>287</v>
      </c>
      <c r="B449" s="234">
        <v>2158.075698</v>
      </c>
    </row>
    <row r="450" spans="1:2" ht="21.75" customHeight="1">
      <c r="A450" s="164" t="s">
        <v>63</v>
      </c>
      <c r="B450" s="234">
        <v>805.65755</v>
      </c>
    </row>
    <row r="451" spans="1:2" ht="21.75" customHeight="1">
      <c r="A451" s="164" t="s">
        <v>64</v>
      </c>
      <c r="B451" s="234">
        <v>239</v>
      </c>
    </row>
    <row r="452" spans="1:2" ht="21.75" customHeight="1">
      <c r="A452" s="164" t="s">
        <v>288</v>
      </c>
      <c r="B452" s="234">
        <v>1.47</v>
      </c>
    </row>
    <row r="453" spans="1:2" ht="21.75" customHeight="1">
      <c r="A453" s="164" t="s">
        <v>113</v>
      </c>
      <c r="B453" s="234">
        <v>52.554048</v>
      </c>
    </row>
    <row r="454" spans="1:2" ht="21.75" customHeight="1">
      <c r="A454" s="164" t="s">
        <v>289</v>
      </c>
      <c r="B454" s="234">
        <v>1059.3941</v>
      </c>
    </row>
    <row r="455" spans="1:2" ht="21.75" customHeight="1">
      <c r="A455" s="164" t="s">
        <v>290</v>
      </c>
      <c r="B455" s="234">
        <v>1432.002734</v>
      </c>
    </row>
    <row r="456" spans="1:2" ht="21.75" customHeight="1">
      <c r="A456" s="164" t="s">
        <v>63</v>
      </c>
      <c r="B456" s="234">
        <v>230.551561</v>
      </c>
    </row>
    <row r="457" spans="1:2" ht="21.75" customHeight="1">
      <c r="A457" s="164" t="s">
        <v>64</v>
      </c>
      <c r="B457" s="234">
        <v>5.478</v>
      </c>
    </row>
    <row r="458" spans="1:2" ht="21.75" customHeight="1">
      <c r="A458" s="164" t="s">
        <v>291</v>
      </c>
      <c r="B458" s="234">
        <v>1055</v>
      </c>
    </row>
    <row r="459" spans="1:2" ht="21.75" customHeight="1">
      <c r="A459" s="164" t="s">
        <v>570</v>
      </c>
      <c r="B459" s="234">
        <v>140.973173</v>
      </c>
    </row>
    <row r="460" spans="1:2" ht="21.75" customHeight="1">
      <c r="A460" s="164" t="s">
        <v>292</v>
      </c>
      <c r="B460" s="234">
        <v>1390.3</v>
      </c>
    </row>
    <row r="461" spans="1:2" ht="21.75" customHeight="1">
      <c r="A461" s="164" t="s">
        <v>293</v>
      </c>
      <c r="B461" s="234">
        <v>1390.3</v>
      </c>
    </row>
    <row r="462" spans="1:2" ht="21.75" customHeight="1">
      <c r="A462" s="164" t="s">
        <v>425</v>
      </c>
      <c r="B462" s="234">
        <v>77</v>
      </c>
    </row>
    <row r="463" spans="1:2" ht="21.75" customHeight="1">
      <c r="A463" s="164" t="s">
        <v>426</v>
      </c>
      <c r="B463" s="234">
        <v>77</v>
      </c>
    </row>
    <row r="464" spans="1:2" ht="21.75" customHeight="1">
      <c r="A464" s="164" t="s">
        <v>64</v>
      </c>
      <c r="B464" s="234">
        <v>77</v>
      </c>
    </row>
    <row r="465" spans="1:2" ht="21.75" customHeight="1">
      <c r="A465" s="164" t="s">
        <v>427</v>
      </c>
      <c r="B465" s="234">
        <v>10652.427626</v>
      </c>
    </row>
    <row r="466" spans="1:2" ht="21.75" customHeight="1">
      <c r="A466" s="164" t="s">
        <v>294</v>
      </c>
      <c r="B466" s="234">
        <v>9573.407626</v>
      </c>
    </row>
    <row r="467" spans="1:2" ht="21.75" customHeight="1">
      <c r="A467" s="164" t="s">
        <v>63</v>
      </c>
      <c r="B467" s="234">
        <v>472.558676</v>
      </c>
    </row>
    <row r="468" spans="1:2" ht="21.75" customHeight="1">
      <c r="A468" s="164" t="s">
        <v>64</v>
      </c>
      <c r="B468" s="234">
        <v>35</v>
      </c>
    </row>
    <row r="469" spans="1:2" ht="21.75" customHeight="1">
      <c r="A469" s="164" t="s">
        <v>295</v>
      </c>
      <c r="B469" s="234">
        <v>42</v>
      </c>
    </row>
    <row r="470" spans="1:2" ht="21.75" customHeight="1">
      <c r="A470" s="164" t="s">
        <v>483</v>
      </c>
      <c r="B470" s="234">
        <v>30</v>
      </c>
    </row>
    <row r="471" spans="1:2" ht="21.75" customHeight="1">
      <c r="A471" s="164" t="s">
        <v>296</v>
      </c>
      <c r="B471" s="234">
        <v>75</v>
      </c>
    </row>
    <row r="472" spans="1:2" ht="21.75" customHeight="1">
      <c r="A472" s="164" t="s">
        <v>571</v>
      </c>
      <c r="B472" s="234">
        <v>70</v>
      </c>
    </row>
    <row r="473" spans="1:2" ht="21.75" customHeight="1">
      <c r="A473" s="164" t="s">
        <v>572</v>
      </c>
      <c r="B473" s="234">
        <v>1271</v>
      </c>
    </row>
    <row r="474" spans="1:2" ht="21.75" customHeight="1">
      <c r="A474" s="164" t="s">
        <v>297</v>
      </c>
      <c r="B474" s="234">
        <v>1383.765715</v>
      </c>
    </row>
    <row r="475" spans="1:2" ht="21.75" customHeight="1">
      <c r="A475" s="164" t="s">
        <v>573</v>
      </c>
      <c r="B475" s="234">
        <v>5</v>
      </c>
    </row>
    <row r="476" spans="1:2" ht="21.75" customHeight="1">
      <c r="A476" s="164" t="s">
        <v>298</v>
      </c>
      <c r="B476" s="234">
        <v>12</v>
      </c>
    </row>
    <row r="477" spans="1:2" ht="21.75" customHeight="1">
      <c r="A477" s="164" t="s">
        <v>113</v>
      </c>
      <c r="B477" s="234">
        <v>2904.17283</v>
      </c>
    </row>
    <row r="478" spans="1:2" ht="21.75" customHeight="1">
      <c r="A478" s="164" t="s">
        <v>299</v>
      </c>
      <c r="B478" s="234">
        <v>3272.910405</v>
      </c>
    </row>
    <row r="479" spans="1:2" ht="21.75" customHeight="1">
      <c r="A479" s="164" t="s">
        <v>428</v>
      </c>
      <c r="B479" s="234">
        <v>280</v>
      </c>
    </row>
    <row r="480" spans="1:2" ht="21.75" customHeight="1">
      <c r="A480" s="164" t="s">
        <v>484</v>
      </c>
      <c r="B480" s="234">
        <v>280</v>
      </c>
    </row>
    <row r="481" spans="1:2" ht="21.75" customHeight="1">
      <c r="A481" s="164" t="s">
        <v>574</v>
      </c>
      <c r="B481" s="234">
        <v>799.02</v>
      </c>
    </row>
    <row r="482" spans="1:2" ht="21.75" customHeight="1">
      <c r="A482" s="164" t="s">
        <v>575</v>
      </c>
      <c r="B482" s="234">
        <v>799.02</v>
      </c>
    </row>
    <row r="483" spans="1:2" ht="21.75" customHeight="1">
      <c r="A483" s="164" t="s">
        <v>429</v>
      </c>
      <c r="B483" s="234">
        <v>25737.571361</v>
      </c>
    </row>
    <row r="484" spans="1:2" ht="21.75" customHeight="1">
      <c r="A484" s="164" t="s">
        <v>300</v>
      </c>
      <c r="B484" s="234">
        <v>13200.019403</v>
      </c>
    </row>
    <row r="485" spans="1:2" ht="21.75" customHeight="1">
      <c r="A485" s="164" t="s">
        <v>301</v>
      </c>
      <c r="B485" s="234">
        <v>1383</v>
      </c>
    </row>
    <row r="486" spans="1:2" ht="21.75" customHeight="1">
      <c r="A486" s="164" t="s">
        <v>302</v>
      </c>
      <c r="B486" s="234">
        <v>7870.245903</v>
      </c>
    </row>
    <row r="487" spans="1:2" ht="21.75" customHeight="1">
      <c r="A487" s="164" t="s">
        <v>303</v>
      </c>
      <c r="B487" s="234">
        <v>2327</v>
      </c>
    </row>
    <row r="488" spans="1:2" ht="21.75" customHeight="1">
      <c r="A488" s="164" t="s">
        <v>485</v>
      </c>
      <c r="B488" s="234">
        <v>1619.7735</v>
      </c>
    </row>
    <row r="489" spans="1:2" ht="21.75" customHeight="1">
      <c r="A489" s="164" t="s">
        <v>128</v>
      </c>
      <c r="B489" s="234">
        <v>12408.551958</v>
      </c>
    </row>
    <row r="490" spans="1:2" ht="21.75" customHeight="1">
      <c r="A490" s="164" t="s">
        <v>129</v>
      </c>
      <c r="B490" s="234">
        <v>12408.551958</v>
      </c>
    </row>
    <row r="491" spans="1:2" ht="21.75" customHeight="1">
      <c r="A491" s="164" t="s">
        <v>1142</v>
      </c>
      <c r="B491" s="234">
        <v>129</v>
      </c>
    </row>
    <row r="492" spans="1:2" ht="21.75" customHeight="1">
      <c r="A492" s="164" t="s">
        <v>1143</v>
      </c>
      <c r="B492" s="234">
        <v>129</v>
      </c>
    </row>
    <row r="493" spans="1:2" ht="21.75" customHeight="1">
      <c r="A493" s="164" t="s">
        <v>430</v>
      </c>
      <c r="B493" s="234">
        <v>2505.06717</v>
      </c>
    </row>
    <row r="494" spans="1:2" ht="21.75" customHeight="1">
      <c r="A494" s="164" t="s">
        <v>130</v>
      </c>
      <c r="B494" s="234">
        <v>1655.06717</v>
      </c>
    </row>
    <row r="495" spans="1:2" ht="21.75" customHeight="1">
      <c r="A495" s="164" t="s">
        <v>113</v>
      </c>
      <c r="B495" s="234">
        <v>153.06717</v>
      </c>
    </row>
    <row r="496" spans="1:2" ht="21.75" customHeight="1">
      <c r="A496" s="164" t="s">
        <v>304</v>
      </c>
      <c r="B496" s="234">
        <v>1502</v>
      </c>
    </row>
    <row r="497" spans="1:2" ht="21.75" customHeight="1">
      <c r="A497" s="164" t="s">
        <v>431</v>
      </c>
      <c r="B497" s="234">
        <v>850</v>
      </c>
    </row>
    <row r="498" spans="1:2" ht="21.75" customHeight="1">
      <c r="A498" s="164" t="s">
        <v>432</v>
      </c>
      <c r="B498" s="234">
        <v>850</v>
      </c>
    </row>
    <row r="499" spans="1:2" ht="21.75" customHeight="1">
      <c r="A499" s="164" t="s">
        <v>433</v>
      </c>
      <c r="B499" s="234">
        <v>10000</v>
      </c>
    </row>
    <row r="500" spans="1:2" ht="21.75" customHeight="1">
      <c r="A500" s="164" t="s">
        <v>434</v>
      </c>
      <c r="B500" s="234">
        <f>SUM(B501:B502)</f>
        <v>96446.589808</v>
      </c>
    </row>
    <row r="501" spans="1:2" ht="21.75" customHeight="1">
      <c r="A501" s="164" t="s">
        <v>435</v>
      </c>
      <c r="B501" s="234">
        <f>98786.267324-2575</f>
        <v>96211.267324</v>
      </c>
    </row>
    <row r="502" spans="1:2" ht="21.75" customHeight="1">
      <c r="A502" s="164" t="s">
        <v>436</v>
      </c>
      <c r="B502" s="234">
        <v>235.322484</v>
      </c>
    </row>
    <row r="503" spans="1:2" ht="21.75" customHeight="1">
      <c r="A503" s="164" t="s">
        <v>437</v>
      </c>
      <c r="B503" s="234">
        <v>235.322484</v>
      </c>
    </row>
    <row r="504" spans="1:2" ht="21.75" customHeight="1">
      <c r="A504" s="164" t="s">
        <v>486</v>
      </c>
      <c r="B504" s="234">
        <v>7000</v>
      </c>
    </row>
    <row r="505" spans="1:2" ht="21.75" customHeight="1">
      <c r="A505" s="164" t="s">
        <v>487</v>
      </c>
      <c r="B505" s="234">
        <v>7000</v>
      </c>
    </row>
  </sheetData>
  <sheetProtection/>
  <mergeCells count="1">
    <mergeCell ref="A2:B2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2016-01-26T01:06:53Z</cp:lastPrinted>
  <dcterms:created xsi:type="dcterms:W3CDTF">2006-09-13T11:21:51Z</dcterms:created>
  <dcterms:modified xsi:type="dcterms:W3CDTF">2018-02-02T03:00:10Z</dcterms:modified>
  <cp:category/>
  <cp:version/>
  <cp:contentType/>
  <cp:contentStatus/>
</cp:coreProperties>
</file>