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6975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'2-部门收入总表'!$A$1:$L$25</definedName>
    <definedName name="_xlnm.Print_Area" localSheetId="2">'3-部门支出总表'!$A$1:$H$26</definedName>
    <definedName name="_xlnm.Print_Area" localSheetId="3">'4-财政拨款收支总表'!$A$1:$G$20</definedName>
    <definedName name="_xlnm.Print_Area" localSheetId="4">'5-一般公共预算支出'!$A$1:$E$25</definedName>
    <definedName name="_xlnm.Print_Area" localSheetId="5">'6-一般公共预算财政基本支出'!$A$1:$E$33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<sst xmlns="http://schemas.openxmlformats.org/spreadsheetml/2006/main" count="300" uniqueCount="164">
  <si>
    <t>单位：万元</t>
  </si>
  <si>
    <t>预算数</t>
  </si>
  <si>
    <t>一、本年收入</t>
  </si>
  <si>
    <t>一、本年支出</t>
  </si>
  <si>
    <t>一般公共预算拨款</t>
  </si>
  <si>
    <t>一般公共服务支出</t>
  </si>
  <si>
    <t>政府性基金预算拨款</t>
  </si>
  <si>
    <t>国有资本经营预算拨款</t>
  </si>
  <si>
    <t>社会保障和就业支出</t>
  </si>
  <si>
    <t>二、上年结转</t>
  </si>
  <si>
    <t>医疗卫生与计划生育支出</t>
  </si>
  <si>
    <t>住房保障支出</t>
  </si>
  <si>
    <t>二、结转下年</t>
  </si>
  <si>
    <t>功能分类科目</t>
  </si>
  <si>
    <t>科目编码</t>
  </si>
  <si>
    <t>科目名称</t>
  </si>
  <si>
    <t>基本支出</t>
  </si>
  <si>
    <t>项目支出</t>
  </si>
  <si>
    <t>201</t>
  </si>
  <si>
    <t xml:space="preserve">    行政运行</t>
  </si>
  <si>
    <t xml:space="preserve">    一般行政管理事务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</si>
  <si>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</si>
  <si>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</si>
  <si>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</si>
  <si>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</si>
  <si>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</si>
  <si>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</si>
  <si>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</si>
  <si>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</si>
  <si>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</si>
  <si>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</si>
  <si>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</si>
  <si>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</si>
  <si>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</si>
  <si>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</si>
  <si>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</si>
  <si>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</si>
  <si>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</si>
  <si>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</si>
  <si>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</si>
  <si>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</si>
  <si>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</si>
  <si>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</si>
  <si>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</si>
  <si>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</si>
  <si>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</si>
  <si>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</si>
  <si>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>302</t>
  </si>
  <si>
    <t>商品和服务支出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</si>
  <si>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</si>
  <si>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</si>
  <si>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</si>
  <si>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</si>
  <si>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</si>
  <si>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</si>
  <si>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</si>
  <si>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</si>
  <si>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</si>
  <si>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</si>
  <si>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</si>
  <si>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</si>
  <si>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</si>
  <si>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</si>
  <si>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</si>
  <si>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</si>
  <si>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</si>
  <si>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</si>
  <si>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</si>
  <si>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</si>
  <si>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</si>
  <si>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</si>
  <si>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</si>
  <si>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</si>
  <si>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</si>
  <si>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</si>
  <si>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</si>
  <si>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</si>
  <si>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</si>
  <si>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</si>
  <si>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</si>
  <si>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</si>
  <si>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</si>
  <si>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</si>
  <si>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</si>
  <si>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</si>
  <si>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</si>
  <si>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</si>
  <si>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</si>
  <si>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</si>
  <si>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</si>
  <si>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</si>
  <si>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</si>
  <si>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</si>
  <si>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</si>
  <si>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</si>
  <si>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其中：教育收费</t>
  </si>
  <si>
    <t>上缴上级支出</t>
  </si>
  <si>
    <t>一般公共预算
财政拨款</t>
  </si>
  <si>
    <t>政府性基金预算
财政拨款</t>
  </si>
  <si>
    <t>国有资本经营预算
财政拨款</t>
  </si>
  <si>
    <t>预算数</t>
  </si>
  <si>
    <t>支        出</t>
  </si>
  <si>
    <t>收        入</t>
  </si>
  <si>
    <t>政府性基金预算拨款收入</t>
  </si>
  <si>
    <t>一般公共预算拨款收入</t>
  </si>
  <si>
    <t>事业单位
经营支出</t>
  </si>
  <si>
    <t>对下级单位
补助支出</t>
  </si>
  <si>
    <t>项  目</t>
  </si>
  <si>
    <t>合  计</t>
  </si>
  <si>
    <t>小  计</t>
  </si>
  <si>
    <t>科  目</t>
  </si>
  <si>
    <t>金  额</t>
  </si>
  <si>
    <t>合  计</t>
  </si>
  <si>
    <t xml:space="preserve"> 合  计  </t>
  </si>
  <si>
    <t>合         计</t>
  </si>
  <si>
    <t xml:space="preserve">  21011</t>
  </si>
  <si>
    <t xml:space="preserve">  行政事业单位医疗</t>
  </si>
  <si>
    <t xml:space="preserve">    2101101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</si>
  <si>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</si>
  <si>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年基本支出</t>
    </r>
  </si>
  <si>
    <t xml:space="preserve">  30108</t>
  </si>
  <si>
    <t xml:space="preserve">  机关事业单位基本养老保险缴费</t>
  </si>
  <si>
    <t xml:space="preserve">  30109</t>
  </si>
  <si>
    <t xml:space="preserve">  30110</t>
  </si>
  <si>
    <t xml:space="preserve">  30111</t>
  </si>
  <si>
    <t xml:space="preserve">  30112</t>
  </si>
  <si>
    <t xml:space="preserve">  30113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</si>
  <si>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</si>
  <si>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</si>
  <si>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</si>
  <si>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</si>
  <si>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</si>
  <si>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部门收支总体情况表</t>
  </si>
  <si>
    <t>部门收入总体情况表</t>
  </si>
  <si>
    <t>部门支出总体情况表</t>
  </si>
  <si>
    <t>财政拨款收支总体情况表</t>
  </si>
  <si>
    <t>收入总计</t>
  </si>
  <si>
    <t>支出总计</t>
  </si>
  <si>
    <t>一般公共预算支出情况表</t>
  </si>
  <si>
    <t>一般公共预算基本支出情况表</t>
  </si>
  <si>
    <t>一般公共预算“三公”经费支出情况表</t>
  </si>
  <si>
    <t>政府性基金预算支出表</t>
  </si>
  <si>
    <t>其他支出</t>
  </si>
  <si>
    <t xml:space="preserve">  20129</t>
  </si>
  <si>
    <t xml:space="preserve">  群众团体事务</t>
  </si>
  <si>
    <t xml:space="preserve">    2012901</t>
  </si>
  <si>
    <t xml:space="preserve">    2012902</t>
  </si>
  <si>
    <t xml:space="preserve">    2012999</t>
  </si>
  <si>
    <t xml:space="preserve">    其他群众团体事务支出</t>
  </si>
  <si>
    <t xml:space="preserve">    2080505</t>
  </si>
  <si>
    <t xml:space="preserve">    2080506</t>
  </si>
  <si>
    <t xml:space="preserve">    机关事业单位基本养老保险缴费支出</t>
  </si>
  <si>
    <t xml:space="preserve">    机关事业单位职业年金缴费支出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</si>
  <si>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</si>
  <si>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</si>
  <si>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</si>
  <si>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</si>
  <si>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229</t>
  </si>
  <si>
    <t>其他支出</t>
  </si>
  <si>
    <t xml:space="preserve">  22960</t>
  </si>
  <si>
    <t xml:space="preserve">  彩票公益金及对应专项债务收入安排的支出</t>
  </si>
  <si>
    <t xml:space="preserve">    用于社会福利的彩票公益金支出</t>
  </si>
  <si>
    <t xml:space="preserve">    2296002</t>
  </si>
  <si>
    <t>一般公共预算拨款收入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</si>
</sst>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;;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yyyy&quot;年&quot;mm&quot;月&quot;dd&quot;日&quot;"/>
    <numFmt numFmtId="201" formatCode="#0.0%"/>
    <numFmt numFmtId="202" formatCode="0.0%"/>
    <numFmt numFmtId="203" formatCode="0_ "/>
    <numFmt numFmtId="204" formatCode="0;[Red]0"/>
    <numFmt numFmtId="205" formatCode="0_);[Red]\(0\)"/>
    <numFmt numFmtId="206" formatCode="0.00_ "/>
    <numFmt numFmtId="207" formatCode="0.00_);[Red]\(0.00\)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&quot;R&quot;\ #,##0;&quot;R&quot;\ \-#,##0"/>
    <numFmt numFmtId="212" formatCode="&quot;R&quot;\ #,##0;[Red]&quot;R&quot;\ \-#,##0"/>
    <numFmt numFmtId="213" formatCode="&quot;R&quot;\ #,##0.00;&quot;R&quot;\ \-#,##0.00"/>
    <numFmt numFmtId="214" formatCode="&quot;R&quot;\ #,##0.00;[Red]&quot;R&quot;\ \-#,##0.00"/>
    <numFmt numFmtId="215" formatCode="_ &quot;R&quot;\ * #,##0_ ;_ &quot;R&quot;\ * \-#,##0_ ;_ &quot;R&quot;\ * &quot;-&quot;_ ;_ @_ "/>
    <numFmt numFmtId="216" formatCode="_ &quot;R&quot;\ * #,##0.00_ ;_ &quot;R&quot;\ * \-#,##0.00_ ;_ &quot;R&quot;\ * &quot;-&quot;??_ ;_ @_ "/>
    <numFmt numFmtId="217" formatCode="yyyy/m/d;@"/>
    <numFmt numFmtId="218" formatCode="[$-F800]dddd\,\ mmmm\ dd\,\ yyyy"/>
    <numFmt numFmtId="219" formatCode="mmm/yyyy"/>
    <numFmt numFmtId="220" formatCode="mm/dd/yy;@"/>
    <numFmt numFmtId="221" formatCode="#,##0_ ;[Red]\-#,##0\ "/>
    <numFmt numFmtId="222" formatCode="0.0_);[Red]\(0.0\)"/>
    <numFmt numFmtId="223" formatCode="0.000_);[Red]\(0.000\)"/>
    <numFmt numFmtId="224" formatCode="0.0000_);[Red]\(0.0000\)"/>
    <numFmt numFmtId="225" formatCode="###.##"/>
    <numFmt numFmtId="226" formatCode="###.###"/>
    <numFmt numFmtId="227" formatCode="###.####"/>
    <numFmt numFmtId="228" formatCode="###.00"/>
    <numFmt numFmtId="229" formatCode="[=0]General;General"/>
    <numFmt numFmtId="230" formatCode="[=0]General;"/>
    <numFmt numFmtId="231" formatCode="#,###.00"/>
    <numFmt numFmtId="232" formatCode="&quot;¥&quot;#,##0;\\\-&quot;¥&quot;#,##0"/>
  </numFmts>
  <fonts count="44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sz val="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3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207" fontId="0" fillId="0" borderId="0" xfId="0" applyNumberFormat="1" applyFont="1" applyAlignment="1">
      <alignment/>
    </xf>
    <xf numFmtId="207" fontId="2" fillId="0" borderId="0" xfId="0" applyNumberFormat="1" applyFont="1" applyAlignment="1">
      <alignment horizontal="centerContinuous"/>
    </xf>
    <xf numFmtId="207" fontId="6" fillId="0" borderId="0" xfId="0" applyNumberFormat="1" applyFont="1" applyAlignment="1">
      <alignment horizontal="centerContinuous"/>
    </xf>
    <xf numFmtId="207" fontId="5" fillId="0" borderId="11" xfId="0" applyNumberFormat="1" applyFont="1" applyBorder="1" applyAlignment="1">
      <alignment horizontal="center" vertical="center" wrapText="1"/>
    </xf>
    <xf numFmtId="207" fontId="0" fillId="0" borderId="14" xfId="0" applyNumberFormat="1" applyFont="1" applyBorder="1" applyAlignment="1">
      <alignment/>
    </xf>
    <xf numFmtId="207" fontId="4" fillId="0" borderId="0" xfId="0" applyNumberFormat="1" applyFont="1" applyAlignment="1">
      <alignment horizontal="right"/>
    </xf>
    <xf numFmtId="207" fontId="6" fillId="0" borderId="0" xfId="0" applyNumberFormat="1" applyFont="1" applyAlignment="1">
      <alignment/>
    </xf>
    <xf numFmtId="207" fontId="6" fillId="0" borderId="0" xfId="0" applyNumberFormat="1" applyFont="1" applyFill="1" applyAlignment="1" applyProtection="1">
      <alignment horizontal="right" vertical="center"/>
      <protection/>
    </xf>
    <xf numFmtId="207" fontId="5" fillId="0" borderId="0" xfId="0" applyNumberFormat="1" applyFont="1" applyAlignment="1">
      <alignment horizontal="centerContinuous"/>
    </xf>
    <xf numFmtId="207" fontId="5" fillId="0" borderId="11" xfId="0" applyNumberFormat="1" applyFont="1" applyFill="1" applyBorder="1" applyAlignment="1" applyProtection="1">
      <alignment horizontal="center" vertical="center"/>
      <protection/>
    </xf>
    <xf numFmtId="207" fontId="6" fillId="0" borderId="10" xfId="0" applyNumberFormat="1" applyFont="1" applyFill="1" applyBorder="1" applyAlignment="1" applyProtection="1">
      <alignment horizontal="right" vertical="center"/>
      <protection/>
    </xf>
    <xf numFmtId="207" fontId="6" fillId="0" borderId="0" xfId="0" applyNumberFormat="1" applyFont="1" applyFill="1" applyAlignment="1">
      <alignment/>
    </xf>
    <xf numFmtId="207" fontId="6" fillId="0" borderId="0" xfId="0" applyNumberFormat="1" applyFont="1" applyAlignment="1">
      <alignment horizontal="right" vertical="center"/>
    </xf>
    <xf numFmtId="207" fontId="5" fillId="0" borderId="0" xfId="0" applyNumberFormat="1" applyFont="1" applyFill="1" applyAlignment="1" applyProtection="1">
      <alignment horizontal="centerContinuous"/>
      <protection/>
    </xf>
    <xf numFmtId="207" fontId="5" fillId="0" borderId="10" xfId="0" applyNumberFormat="1" applyFont="1" applyBorder="1" applyAlignment="1">
      <alignment horizontal="center" vertical="center"/>
    </xf>
    <xf numFmtId="207" fontId="6" fillId="0" borderId="0" xfId="0" applyNumberFormat="1" applyFont="1" applyAlignment="1">
      <alignment horizontal="right"/>
    </xf>
    <xf numFmtId="207" fontId="5" fillId="0" borderId="11" xfId="0" applyNumberFormat="1" applyFont="1" applyFill="1" applyBorder="1" applyAlignment="1">
      <alignment horizontal="center" vertical="center"/>
    </xf>
    <xf numFmtId="207" fontId="5" fillId="0" borderId="11" xfId="0" applyNumberFormat="1" applyFont="1" applyBorder="1" applyAlignment="1">
      <alignment horizontal="center" vertical="center"/>
    </xf>
    <xf numFmtId="207" fontId="6" fillId="0" borderId="0" xfId="0" applyNumberFormat="1" applyFont="1" applyFill="1" applyAlignment="1">
      <alignment horizontal="center" vertical="center"/>
    </xf>
    <xf numFmtId="207" fontId="6" fillId="0" borderId="0" xfId="0" applyNumberFormat="1" applyFont="1" applyFill="1" applyAlignment="1">
      <alignment horizontal="right"/>
    </xf>
    <xf numFmtId="207" fontId="5" fillId="0" borderId="10" xfId="0" applyNumberFormat="1" applyFont="1" applyBorder="1" applyAlignment="1">
      <alignment horizontal="center" vertical="center" wrapText="1"/>
    </xf>
    <xf numFmtId="207" fontId="6" fillId="0" borderId="10" xfId="0" applyNumberFormat="1" applyFont="1" applyFill="1" applyBorder="1" applyAlignment="1" applyProtection="1">
      <alignment horizontal="right" vertical="center"/>
      <protection/>
    </xf>
    <xf numFmtId="228" fontId="6" fillId="0" borderId="10" xfId="0" applyNumberFormat="1" applyFont="1" applyBorder="1" applyAlignment="1">
      <alignment horizontal="center" vertical="center"/>
    </xf>
    <xf numFmtId="228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207" fontId="6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207" fontId="5" fillId="0" borderId="0" xfId="0" applyNumberFormat="1" applyFont="1" applyFill="1" applyAlignment="1" applyProtection="1">
      <alignment horizontal="centerContinuous" vertical="center"/>
      <protection/>
    </xf>
    <xf numFmtId="207" fontId="6" fillId="0" borderId="0" xfId="0" applyNumberFormat="1" applyFont="1" applyFill="1" applyAlignment="1">
      <alignment vertical="center"/>
    </xf>
    <xf numFmtId="207" fontId="6" fillId="0" borderId="10" xfId="0" applyNumberFormat="1" applyFont="1" applyFill="1" applyBorder="1" applyAlignment="1">
      <alignment/>
    </xf>
    <xf numFmtId="207" fontId="6" fillId="0" borderId="0" xfId="0" applyNumberFormat="1" applyFont="1" applyAlignment="1">
      <alignment horizontal="left"/>
    </xf>
    <xf numFmtId="207" fontId="0" fillId="0" borderId="0" xfId="0" applyNumberFormat="1" applyFont="1" applyAlignment="1">
      <alignment horizontal="center"/>
    </xf>
    <xf numFmtId="207" fontId="2" fillId="0" borderId="0" xfId="0" applyNumberFormat="1" applyFont="1" applyFill="1" applyAlignment="1">
      <alignment horizontal="center"/>
    </xf>
    <xf numFmtId="207" fontId="2" fillId="0" borderId="0" xfId="0" applyNumberFormat="1" applyFont="1" applyAlignment="1">
      <alignment horizontal="center"/>
    </xf>
    <xf numFmtId="207" fontId="6" fillId="0" borderId="0" xfId="0" applyNumberFormat="1" applyFont="1" applyAlignment="1">
      <alignment horizontal="center"/>
    </xf>
    <xf numFmtId="207" fontId="6" fillId="0" borderId="10" xfId="0" applyNumberFormat="1" applyFont="1" applyBorder="1" applyAlignment="1">
      <alignment horizontal="left" vertical="center"/>
    </xf>
    <xf numFmtId="207" fontId="6" fillId="0" borderId="10" xfId="0" applyNumberFormat="1" applyFont="1" applyFill="1" applyBorder="1" applyAlignment="1">
      <alignment horizontal="center" vertical="center"/>
    </xf>
    <xf numFmtId="207" fontId="6" fillId="0" borderId="10" xfId="0" applyNumberFormat="1" applyFont="1" applyBorder="1" applyAlignment="1">
      <alignment horizontal="center" vertical="center"/>
    </xf>
    <xf numFmtId="207" fontId="6" fillId="0" borderId="10" xfId="0" applyNumberFormat="1" applyFont="1" applyFill="1" applyBorder="1" applyAlignment="1">
      <alignment horizontal="left" vertical="center"/>
    </xf>
    <xf numFmtId="207" fontId="6" fillId="0" borderId="10" xfId="0" applyNumberFormat="1" applyFont="1" applyFill="1" applyBorder="1" applyAlignment="1" applyProtection="1">
      <alignment horizontal="center" vertical="center"/>
      <protection/>
    </xf>
    <xf numFmtId="207" fontId="0" fillId="0" borderId="14" xfId="0" applyNumberFormat="1" applyFont="1" applyBorder="1" applyAlignment="1">
      <alignment horizontal="center"/>
    </xf>
    <xf numFmtId="207" fontId="5" fillId="0" borderId="0" xfId="0" applyNumberFormat="1" applyFont="1" applyFill="1" applyAlignment="1">
      <alignment horizontal="center" vertical="center"/>
    </xf>
    <xf numFmtId="207" fontId="5" fillId="0" borderId="15" xfId="0" applyNumberFormat="1" applyFont="1" applyFill="1" applyBorder="1" applyAlignment="1" applyProtection="1">
      <alignment horizontal="center" vertical="center" wrapText="1"/>
      <protection/>
    </xf>
    <xf numFmtId="207" fontId="6" fillId="0" borderId="15" xfId="0" applyNumberFormat="1" applyFont="1" applyFill="1" applyBorder="1" applyAlignment="1" applyProtection="1">
      <alignment horizontal="center" vertical="center"/>
      <protection/>
    </xf>
    <xf numFmtId="207" fontId="6" fillId="0" borderId="16" xfId="0" applyNumberFormat="1" applyFont="1" applyFill="1" applyBorder="1" applyAlignment="1" applyProtection="1">
      <alignment horizontal="center" vertical="center"/>
      <protection/>
    </xf>
    <xf numFmtId="207" fontId="6" fillId="0" borderId="16" xfId="0" applyNumberFormat="1" applyFont="1" applyBorder="1" applyAlignment="1">
      <alignment horizontal="center" vertical="center"/>
    </xf>
    <xf numFmtId="207" fontId="6" fillId="0" borderId="11" xfId="0" applyNumberFormat="1" applyFont="1" applyFill="1" applyBorder="1" applyAlignment="1">
      <alignment horizontal="center" vertical="center"/>
    </xf>
    <xf numFmtId="207" fontId="6" fillId="0" borderId="0" xfId="0" applyNumberFormat="1" applyFont="1" applyAlignment="1">
      <alignment horizontal="center" vertical="center"/>
    </xf>
    <xf numFmtId="207" fontId="6" fillId="0" borderId="13" xfId="0" applyNumberFormat="1" applyFont="1" applyBorder="1" applyAlignment="1">
      <alignment horizontal="center" vertical="center"/>
    </xf>
    <xf numFmtId="207" fontId="6" fillId="0" borderId="10" xfId="0" applyNumberFormat="1" applyFont="1" applyFill="1" applyBorder="1" applyAlignment="1" applyProtection="1">
      <alignment horizontal="center" vertical="center" wrapText="1"/>
      <protection/>
    </xf>
    <xf numFmtId="207" fontId="9" fillId="0" borderId="17" xfId="0" applyNumberFormat="1" applyFont="1" applyFill="1" applyBorder="1" applyAlignment="1">
      <alignment horizontal="center" vertical="center" shrinkToFit="1"/>
    </xf>
    <xf numFmtId="207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207" fontId="5" fillId="0" borderId="10" xfId="0" applyNumberFormat="1" applyFont="1" applyFill="1" applyBorder="1" applyAlignment="1" applyProtection="1">
      <alignment horizontal="center" vertical="center"/>
      <protection/>
    </xf>
    <xf numFmtId="20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207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207" fontId="5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207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50.83203125" style="7" customWidth="1"/>
    <col min="2" max="2" width="25.83203125" style="75" customWidth="1"/>
    <col min="3" max="3" width="50.83203125" style="7" customWidth="1"/>
    <col min="4" max="4" width="25.83203125" style="75" customWidth="1"/>
    <col min="5" max="159" width="9" style="7" customWidth="1"/>
    <col min="160" max="16384" width="9.16015625" style="7" customWidth="1"/>
  </cols>
  <sheetData>
    <row r="1" spans="1:251" ht="18" customHeight="1">
      <c r="A1" s="14"/>
      <c r="B1" s="57"/>
      <c r="C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</row>
    <row r="2" spans="1:251" ht="32.25" customHeight="1">
      <c r="A2" s="93" t="s">
        <v>132</v>
      </c>
      <c r="B2" s="94"/>
      <c r="C2" s="94"/>
      <c r="D2" s="9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</row>
    <row r="3" spans="1:251" ht="3.75" customHeight="1">
      <c r="A3" s="19"/>
      <c r="B3" s="82"/>
      <c r="C3" s="20"/>
      <c r="D3" s="8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</row>
    <row r="4" spans="1:251" ht="18.75" customHeight="1">
      <c r="A4" s="11"/>
      <c r="B4" s="57"/>
      <c r="C4" s="18"/>
      <c r="D4" s="88" t="s">
        <v>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</row>
    <row r="5" spans="1:251" ht="30" customHeight="1">
      <c r="A5" s="95" t="s">
        <v>102</v>
      </c>
      <c r="B5" s="96"/>
      <c r="C5" s="95" t="s">
        <v>101</v>
      </c>
      <c r="D5" s="9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ht="30" customHeight="1">
      <c r="A6" s="28" t="s">
        <v>107</v>
      </c>
      <c r="B6" s="83" t="s">
        <v>1</v>
      </c>
      <c r="C6" s="28" t="s">
        <v>107</v>
      </c>
      <c r="D6" s="48" t="s">
        <v>1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ht="32.25" customHeight="1">
      <c r="A7" s="108" t="s">
        <v>163</v>
      </c>
      <c r="B7" s="80">
        <v>264.37</v>
      </c>
      <c r="C7" s="37" t="s">
        <v>5</v>
      </c>
      <c r="D7" s="89">
        <v>252.92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:251" ht="32.25" customHeight="1">
      <c r="A8" s="36" t="s">
        <v>83</v>
      </c>
      <c r="B8" s="84"/>
      <c r="C8" s="37" t="s">
        <v>8</v>
      </c>
      <c r="D8" s="89">
        <v>20.66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ht="32.25" customHeight="1">
      <c r="A9" s="36" t="s">
        <v>84</v>
      </c>
      <c r="B9" s="85">
        <v>0</v>
      </c>
      <c r="C9" s="37" t="s">
        <v>10</v>
      </c>
      <c r="D9" s="89">
        <v>9.2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ht="32.25" customHeight="1">
      <c r="A10" s="35" t="s">
        <v>85</v>
      </c>
      <c r="B10" s="85">
        <v>0</v>
      </c>
      <c r="C10" s="37" t="s">
        <v>11</v>
      </c>
      <c r="D10" s="89">
        <v>8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ht="32.25" customHeight="1">
      <c r="A11" s="35" t="s">
        <v>86</v>
      </c>
      <c r="B11" s="85">
        <v>0</v>
      </c>
      <c r="C11" s="37" t="s">
        <v>142</v>
      </c>
      <c r="D11" s="89">
        <v>0.23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ht="32.25" customHeight="1">
      <c r="A12" s="35" t="s">
        <v>87</v>
      </c>
      <c r="B12" s="80">
        <v>0</v>
      </c>
      <c r="C12" s="37"/>
      <c r="D12" s="8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ht="32.25" customHeight="1">
      <c r="A13" s="21" t="s">
        <v>88</v>
      </c>
      <c r="B13" s="86">
        <f>SUM(B7:B12)</f>
        <v>264.37</v>
      </c>
      <c r="C13" s="22" t="s">
        <v>89</v>
      </c>
      <c r="D13" s="78">
        <f>SUM(D7:D12)</f>
        <v>291.01</v>
      </c>
      <c r="F13" s="11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ht="32.25" customHeight="1">
      <c r="A14" s="35" t="s">
        <v>90</v>
      </c>
      <c r="B14" s="78"/>
      <c r="C14" s="37" t="s">
        <v>91</v>
      </c>
      <c r="D14" s="78"/>
      <c r="E14" s="11"/>
      <c r="F14" s="1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ht="32.25" customHeight="1">
      <c r="A15" s="35" t="s">
        <v>92</v>
      </c>
      <c r="B15" s="80">
        <v>26.64</v>
      </c>
      <c r="C15" s="38"/>
      <c r="D15" s="7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5" ht="32.25" customHeight="1">
      <c r="A16" s="12" t="s">
        <v>93</v>
      </c>
      <c r="B16" s="87">
        <f>B13+B14+B15</f>
        <v>291.01</v>
      </c>
      <c r="C16" s="12" t="s">
        <v>94</v>
      </c>
      <c r="D16" s="78">
        <f>SUM(D13:D14)</f>
        <v>291.01</v>
      </c>
      <c r="E16" s="11"/>
    </row>
    <row r="23" ht="14.25">
      <c r="C23" s="11"/>
    </row>
  </sheetData>
  <sheetProtection/>
  <mergeCells count="3">
    <mergeCell ref="A2:D2"/>
    <mergeCell ref="A5:B5"/>
    <mergeCell ref="C5:D5"/>
  </mergeCells>
  <dataValidations count="4">
    <dataValidation type="custom" allowBlank="1" showInputMessage="1" showErrorMessage="1" error="此处为公式，请勿修改！" sqref="B16 D16">
      <formula1>SUM(IV37,IV40,B37,B40)</formula1>
    </dataValidation>
    <dataValidation allowBlank="1" showInputMessage="1" showErrorMessage="1" prompt="请只保留有数据的项目，无数据则删除" sqref="D7:D12"/>
    <dataValidation type="custom" allowBlank="1" showInputMessage="1" showErrorMessage="1" error="此处为公式，请勿修改！" sqref="B13">
      <formula1>SUM(#REF!,IV37,#REF!,B37)</formula1>
    </dataValidation>
    <dataValidation type="custom" allowBlank="1" showInputMessage="1" showErrorMessage="1" error="此处为公式，请勿修改！" sqref="D13">
      <formula1>SUM(B37,B40,#REF!,D37)</formula1>
    </dataValidation>
  </dataValidations>
  <printOptions horizontalCentered="1"/>
  <pageMargins left="0" right="0" top="1" bottom="1" header="0.5" footer="0.5"/>
  <pageSetup fitToHeight="100" horizontalDpi="600" verticalDpi="600" orientation="landscape" paperSize="9" scale="80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showZeros="0" zoomScalePageLayoutView="0" workbookViewId="0" topLeftCell="A4">
      <selection activeCell="E7" sqref="E7"/>
    </sheetView>
  </sheetViews>
  <sheetFormatPr defaultColWidth="9.16015625" defaultRowHeight="12.75" customHeight="1"/>
  <cols>
    <col min="1" max="1" width="18.16015625" style="7" customWidth="1"/>
    <col min="2" max="2" width="43.66015625" style="7" customWidth="1"/>
    <col min="3" max="12" width="14.66015625" style="45" customWidth="1"/>
    <col min="13" max="16384" width="9.16015625" style="7" customWidth="1"/>
  </cols>
  <sheetData>
    <row r="1" spans="1:12" ht="12.75" customHeight="1">
      <c r="A1" s="17"/>
      <c r="L1" s="58"/>
    </row>
    <row r="2" spans="1:12" ht="24.75" customHeight="1">
      <c r="A2" s="99" t="s">
        <v>133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9.75" customHeight="1">
      <c r="A3" s="5"/>
      <c r="B3" s="5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6.5" customHeight="1">
      <c r="A4" s="5"/>
      <c r="B4" s="5"/>
      <c r="C4" s="52"/>
      <c r="D4" s="52"/>
      <c r="E4" s="52"/>
      <c r="F4" s="52"/>
      <c r="G4" s="52"/>
      <c r="H4" s="52"/>
      <c r="I4" s="52"/>
      <c r="J4" s="52"/>
      <c r="K4" s="52"/>
      <c r="L4" s="51" t="s">
        <v>0</v>
      </c>
    </row>
    <row r="5" spans="1:12" ht="37.5" customHeight="1">
      <c r="A5" s="95" t="s">
        <v>110</v>
      </c>
      <c r="B5" s="95"/>
      <c r="C5" s="100" t="s">
        <v>108</v>
      </c>
      <c r="D5" s="98" t="s">
        <v>92</v>
      </c>
      <c r="E5" s="98" t="s">
        <v>104</v>
      </c>
      <c r="F5" s="98" t="s">
        <v>103</v>
      </c>
      <c r="G5" s="98" t="s">
        <v>84</v>
      </c>
      <c r="H5" s="97" t="s">
        <v>85</v>
      </c>
      <c r="I5" s="97"/>
      <c r="J5" s="98" t="s">
        <v>86</v>
      </c>
      <c r="K5" s="98" t="s">
        <v>87</v>
      </c>
      <c r="L5" s="98" t="s">
        <v>90</v>
      </c>
    </row>
    <row r="6" spans="1:12" ht="37.5" customHeight="1">
      <c r="A6" s="13" t="s">
        <v>14</v>
      </c>
      <c r="B6" s="32" t="s">
        <v>15</v>
      </c>
      <c r="C6" s="98"/>
      <c r="D6" s="98"/>
      <c r="E6" s="98"/>
      <c r="F6" s="98"/>
      <c r="G6" s="98"/>
      <c r="H6" s="59" t="s">
        <v>111</v>
      </c>
      <c r="I6" s="59" t="s">
        <v>95</v>
      </c>
      <c r="J6" s="98"/>
      <c r="K6" s="98"/>
      <c r="L6" s="98"/>
    </row>
    <row r="7" spans="1:12" ht="24" customHeight="1">
      <c r="A7" s="15"/>
      <c r="B7" s="21" t="s">
        <v>108</v>
      </c>
      <c r="C7" s="60">
        <v>291.01056</v>
      </c>
      <c r="D7" s="60">
        <f>D8+D26</f>
        <v>26.64</v>
      </c>
      <c r="E7" s="60">
        <f>E8+E13+E18+E23+E26</f>
        <v>264.37</v>
      </c>
      <c r="F7" s="60"/>
      <c r="G7" s="60"/>
      <c r="H7" s="60"/>
      <c r="I7" s="60"/>
      <c r="J7" s="60"/>
      <c r="K7" s="60"/>
      <c r="L7" s="60"/>
    </row>
    <row r="8" spans="1:12" ht="24" customHeight="1">
      <c r="A8" s="15" t="s">
        <v>18</v>
      </c>
      <c r="B8" s="16" t="s">
        <v>5</v>
      </c>
      <c r="C8" s="60">
        <f>C9</f>
        <v>252.92029899999997</v>
      </c>
      <c r="D8" s="60">
        <f>D9</f>
        <v>26.41</v>
      </c>
      <c r="E8" s="60">
        <v>226.51</v>
      </c>
      <c r="F8" s="60"/>
      <c r="G8" s="60"/>
      <c r="H8" s="60"/>
      <c r="I8" s="60"/>
      <c r="J8" s="60"/>
      <c r="K8" s="60"/>
      <c r="L8" s="60"/>
    </row>
    <row r="9" spans="1:12" ht="24" customHeight="1">
      <c r="A9" s="15" t="s">
        <v>143</v>
      </c>
      <c r="B9" s="16" t="s">
        <v>144</v>
      </c>
      <c r="C9" s="60">
        <f>SUM(D9:L9)</f>
        <v>252.92029899999997</v>
      </c>
      <c r="D9" s="60">
        <f>SUM(D10:D12)</f>
        <v>26.41</v>
      </c>
      <c r="E9" s="60">
        <f>SUM(E10:E12)</f>
        <v>226.51029899999997</v>
      </c>
      <c r="F9" s="60"/>
      <c r="G9" s="60"/>
      <c r="H9" s="60"/>
      <c r="I9" s="60"/>
      <c r="J9" s="60"/>
      <c r="K9" s="60"/>
      <c r="L9" s="60"/>
    </row>
    <row r="10" spans="1:12" ht="24" customHeight="1">
      <c r="A10" s="15" t="s">
        <v>145</v>
      </c>
      <c r="B10" s="16" t="s">
        <v>19</v>
      </c>
      <c r="C10" s="60">
        <v>138.364399</v>
      </c>
      <c r="D10" s="60"/>
      <c r="E10" s="60">
        <v>138.364399</v>
      </c>
      <c r="F10" s="60"/>
      <c r="G10" s="60"/>
      <c r="H10" s="60"/>
      <c r="I10" s="60"/>
      <c r="J10" s="60"/>
      <c r="K10" s="60"/>
      <c r="L10" s="60"/>
    </row>
    <row r="11" spans="1:12" ht="24" customHeight="1">
      <c r="A11" s="15" t="s">
        <v>146</v>
      </c>
      <c r="B11" s="16" t="s">
        <v>20</v>
      </c>
      <c r="C11" s="60">
        <v>107.56</v>
      </c>
      <c r="D11" s="60">
        <v>19.41</v>
      </c>
      <c r="E11" s="60">
        <v>88.1459</v>
      </c>
      <c r="F11" s="60"/>
      <c r="G11" s="60"/>
      <c r="H11" s="60"/>
      <c r="I11" s="60"/>
      <c r="J11" s="60"/>
      <c r="K11" s="60"/>
      <c r="L11" s="60"/>
    </row>
    <row r="12" spans="1:12" ht="24" customHeight="1">
      <c r="A12" s="15" t="s">
        <v>147</v>
      </c>
      <c r="B12" s="16" t="s">
        <v>148</v>
      </c>
      <c r="C12" s="60">
        <f aca="true" t="shared" si="0" ref="C12:C28">SUM(D12:L12)</f>
        <v>7</v>
      </c>
      <c r="D12" s="60">
        <v>7</v>
      </c>
      <c r="E12" s="60"/>
      <c r="F12" s="60"/>
      <c r="G12" s="60"/>
      <c r="H12" s="60"/>
      <c r="I12" s="60"/>
      <c r="J12" s="60"/>
      <c r="K12" s="60"/>
      <c r="L12" s="60"/>
    </row>
    <row r="13" spans="1:12" ht="24" customHeight="1">
      <c r="A13" s="15" t="s">
        <v>21</v>
      </c>
      <c r="B13" s="16" t="s">
        <v>8</v>
      </c>
      <c r="C13" s="60">
        <f t="shared" si="0"/>
        <v>20.66</v>
      </c>
      <c r="D13" s="60"/>
      <c r="E13" s="60">
        <f>E14</f>
        <v>20.66</v>
      </c>
      <c r="F13" s="60"/>
      <c r="G13" s="60"/>
      <c r="H13" s="60"/>
      <c r="I13" s="60"/>
      <c r="J13" s="60"/>
      <c r="K13" s="60"/>
      <c r="L13" s="60"/>
    </row>
    <row r="14" spans="1:12" ht="24" customHeight="1">
      <c r="A14" s="15" t="s">
        <v>22</v>
      </c>
      <c r="B14" s="16" t="s">
        <v>23</v>
      </c>
      <c r="C14" s="60">
        <f t="shared" si="0"/>
        <v>20.66</v>
      </c>
      <c r="D14" s="60"/>
      <c r="E14" s="60">
        <f>SUM(E15:E17)</f>
        <v>20.66</v>
      </c>
      <c r="F14" s="60"/>
      <c r="G14" s="60"/>
      <c r="H14" s="60"/>
      <c r="I14" s="60"/>
      <c r="J14" s="60"/>
      <c r="K14" s="60"/>
      <c r="L14" s="60"/>
    </row>
    <row r="15" spans="1:12" ht="24" customHeight="1">
      <c r="A15" s="15" t="s">
        <v>24</v>
      </c>
      <c r="B15" s="16" t="s">
        <v>25</v>
      </c>
      <c r="C15" s="60">
        <f t="shared" si="0"/>
        <v>2</v>
      </c>
      <c r="D15" s="60"/>
      <c r="E15" s="60">
        <v>2</v>
      </c>
      <c r="F15" s="60"/>
      <c r="G15" s="60"/>
      <c r="H15" s="60"/>
      <c r="I15" s="60"/>
      <c r="J15" s="60"/>
      <c r="K15" s="60"/>
      <c r="L15" s="60"/>
    </row>
    <row r="16" spans="1:12" ht="24" customHeight="1">
      <c r="A16" s="15" t="s">
        <v>149</v>
      </c>
      <c r="B16" s="16" t="s">
        <v>151</v>
      </c>
      <c r="C16" s="60">
        <f t="shared" si="0"/>
        <v>13.33</v>
      </c>
      <c r="D16" s="60"/>
      <c r="E16" s="60">
        <v>13.33</v>
      </c>
      <c r="F16" s="60"/>
      <c r="G16" s="60"/>
      <c r="H16" s="60"/>
      <c r="I16" s="60"/>
      <c r="J16" s="60"/>
      <c r="K16" s="60"/>
      <c r="L16" s="60"/>
    </row>
    <row r="17" spans="1:12" ht="24" customHeight="1">
      <c r="A17" s="15" t="s">
        <v>150</v>
      </c>
      <c r="B17" s="16" t="s">
        <v>152</v>
      </c>
      <c r="C17" s="60">
        <f t="shared" si="0"/>
        <v>5.33</v>
      </c>
      <c r="D17" s="60"/>
      <c r="E17" s="60">
        <v>5.33</v>
      </c>
      <c r="F17" s="60"/>
      <c r="G17" s="60"/>
      <c r="H17" s="60"/>
      <c r="I17" s="60"/>
      <c r="J17" s="60"/>
      <c r="K17" s="60"/>
      <c r="L17" s="60"/>
    </row>
    <row r="18" spans="1:12" ht="24" customHeight="1">
      <c r="A18" s="15" t="s">
        <v>26</v>
      </c>
      <c r="B18" s="16" t="s">
        <v>10</v>
      </c>
      <c r="C18" s="60">
        <f t="shared" si="0"/>
        <v>9.2</v>
      </c>
      <c r="D18" s="60"/>
      <c r="E18" s="60">
        <v>9.2</v>
      </c>
      <c r="F18" s="60"/>
      <c r="G18" s="60"/>
      <c r="H18" s="60"/>
      <c r="I18" s="60"/>
      <c r="J18" s="60"/>
      <c r="K18" s="60"/>
      <c r="L18" s="60"/>
    </row>
    <row r="19" spans="1:12" ht="24" customHeight="1">
      <c r="A19" s="15" t="s">
        <v>115</v>
      </c>
      <c r="B19" s="16" t="s">
        <v>116</v>
      </c>
      <c r="C19" s="60">
        <f t="shared" si="0"/>
        <v>9.2</v>
      </c>
      <c r="D19" s="60"/>
      <c r="E19" s="60">
        <f>SUM(E20:E22)</f>
        <v>9.2</v>
      </c>
      <c r="F19" s="60"/>
      <c r="G19" s="60"/>
      <c r="H19" s="60"/>
      <c r="I19" s="60"/>
      <c r="J19" s="60"/>
      <c r="K19" s="60"/>
      <c r="L19" s="60"/>
    </row>
    <row r="20" spans="1:12" ht="24" customHeight="1">
      <c r="A20" s="15" t="s">
        <v>117</v>
      </c>
      <c r="B20" s="16" t="s">
        <v>27</v>
      </c>
      <c r="C20" s="60">
        <f t="shared" si="0"/>
        <v>5.67</v>
      </c>
      <c r="D20" s="60"/>
      <c r="E20" s="60">
        <v>5.67</v>
      </c>
      <c r="F20" s="60"/>
      <c r="G20" s="60"/>
      <c r="H20" s="60"/>
      <c r="I20" s="60"/>
      <c r="J20" s="60"/>
      <c r="K20" s="60"/>
      <c r="L20" s="60"/>
    </row>
    <row r="21" spans="1:12" ht="24" customHeight="1">
      <c r="A21" s="15" t="s">
        <v>153</v>
      </c>
      <c r="B21" s="16" t="s">
        <v>154</v>
      </c>
      <c r="C21" s="60">
        <f t="shared" si="0"/>
        <v>2.28</v>
      </c>
      <c r="D21" s="60"/>
      <c r="E21" s="60">
        <v>2.28</v>
      </c>
      <c r="F21" s="60"/>
      <c r="G21" s="60"/>
      <c r="H21" s="60"/>
      <c r="I21" s="60"/>
      <c r="J21" s="60"/>
      <c r="K21" s="60"/>
      <c r="L21" s="60"/>
    </row>
    <row r="22" spans="1:12" ht="24" customHeight="1">
      <c r="A22" s="15" t="s">
        <v>155</v>
      </c>
      <c r="B22" s="16" t="s">
        <v>156</v>
      </c>
      <c r="C22" s="60">
        <f t="shared" si="0"/>
        <v>1.25</v>
      </c>
      <c r="D22" s="60"/>
      <c r="E22" s="60">
        <v>1.25</v>
      </c>
      <c r="F22" s="60"/>
      <c r="G22" s="60"/>
      <c r="H22" s="60"/>
      <c r="I22" s="60"/>
      <c r="J22" s="60"/>
      <c r="K22" s="60"/>
      <c r="L22" s="60"/>
    </row>
    <row r="23" spans="1:12" ht="24" customHeight="1">
      <c r="A23" s="15" t="s">
        <v>28</v>
      </c>
      <c r="B23" s="16" t="s">
        <v>11</v>
      </c>
      <c r="C23" s="60">
        <f t="shared" si="0"/>
        <v>8</v>
      </c>
      <c r="D23" s="60"/>
      <c r="E23" s="60">
        <v>8</v>
      </c>
      <c r="F23" s="60"/>
      <c r="G23" s="60"/>
      <c r="H23" s="60"/>
      <c r="I23" s="60"/>
      <c r="J23" s="60"/>
      <c r="K23" s="60"/>
      <c r="L23" s="60"/>
    </row>
    <row r="24" spans="1:12" ht="24" customHeight="1">
      <c r="A24" s="15" t="s">
        <v>29</v>
      </c>
      <c r="B24" s="16" t="s">
        <v>30</v>
      </c>
      <c r="C24" s="60">
        <f t="shared" si="0"/>
        <v>7.998468</v>
      </c>
      <c r="D24" s="60"/>
      <c r="E24" s="49">
        <f>E25</f>
        <v>7.998468</v>
      </c>
      <c r="F24" s="60"/>
      <c r="G24" s="60"/>
      <c r="H24" s="60"/>
      <c r="I24" s="60"/>
      <c r="J24" s="60"/>
      <c r="K24" s="60"/>
      <c r="L24" s="60"/>
    </row>
    <row r="25" spans="1:12" ht="24" customHeight="1">
      <c r="A25" s="15" t="s">
        <v>31</v>
      </c>
      <c r="B25" s="16" t="s">
        <v>32</v>
      </c>
      <c r="C25" s="60">
        <f t="shared" si="0"/>
        <v>7.998468</v>
      </c>
      <c r="D25" s="60"/>
      <c r="E25" s="60">
        <v>7.998468</v>
      </c>
      <c r="F25" s="60"/>
      <c r="G25" s="60"/>
      <c r="H25" s="60"/>
      <c r="I25" s="60"/>
      <c r="J25" s="60"/>
      <c r="K25" s="60"/>
      <c r="L25" s="60"/>
    </row>
    <row r="26" spans="1:12" ht="24" customHeight="1">
      <c r="A26" s="15" t="s">
        <v>157</v>
      </c>
      <c r="B26" s="16" t="s">
        <v>158</v>
      </c>
      <c r="C26" s="60">
        <f t="shared" si="0"/>
        <v>0.23</v>
      </c>
      <c r="D26" s="60">
        <f>D27</f>
        <v>0.23</v>
      </c>
      <c r="E26" s="60"/>
      <c r="F26" s="60"/>
      <c r="G26" s="60"/>
      <c r="H26" s="60"/>
      <c r="I26" s="60"/>
      <c r="J26" s="60"/>
      <c r="K26" s="60"/>
      <c r="L26" s="60"/>
    </row>
    <row r="27" spans="1:12" ht="24" customHeight="1">
      <c r="A27" s="15" t="s">
        <v>159</v>
      </c>
      <c r="B27" s="16" t="s">
        <v>160</v>
      </c>
      <c r="C27" s="60">
        <f t="shared" si="0"/>
        <v>0.23</v>
      </c>
      <c r="D27" s="60">
        <f>D28</f>
        <v>0.23</v>
      </c>
      <c r="E27" s="60"/>
      <c r="F27" s="60"/>
      <c r="G27" s="60"/>
      <c r="H27" s="60"/>
      <c r="I27" s="60"/>
      <c r="J27" s="60"/>
      <c r="K27" s="60"/>
      <c r="L27" s="60"/>
    </row>
    <row r="28" spans="1:12" ht="24" customHeight="1">
      <c r="A28" s="15" t="s">
        <v>162</v>
      </c>
      <c r="B28" s="16" t="s">
        <v>161</v>
      </c>
      <c r="C28" s="60">
        <f t="shared" si="0"/>
        <v>0.23</v>
      </c>
      <c r="D28" s="60">
        <v>0.23</v>
      </c>
      <c r="E28" s="60"/>
      <c r="F28" s="60"/>
      <c r="G28" s="60"/>
      <c r="H28" s="60"/>
      <c r="I28" s="60"/>
      <c r="J28" s="60"/>
      <c r="K28" s="60"/>
      <c r="L28" s="60"/>
    </row>
  </sheetData>
  <sheetProtection/>
  <mergeCells count="11">
    <mergeCell ref="G5:G6"/>
    <mergeCell ref="H5:I5"/>
    <mergeCell ref="J5:J6"/>
    <mergeCell ref="K5:K6"/>
    <mergeCell ref="L5:L6"/>
    <mergeCell ref="A2:L2"/>
    <mergeCell ref="A5:B5"/>
    <mergeCell ref="C5:C6"/>
    <mergeCell ref="D5:D6"/>
    <mergeCell ref="E5:E6"/>
    <mergeCell ref="F5:F6"/>
  </mergeCells>
  <dataValidations count="7">
    <dataValidation type="custom" allowBlank="1" showInputMessage="1" showErrorMessage="1" error="此处为公式，请勿修改！" sqref="C29">
      <formula1>SUM(C53:C62)</formula1>
    </dataValidation>
    <dataValidation type="custom" allowBlank="1" showInputMessage="1" showErrorMessage="1" error="此处为公式，请勿修改！" sqref="C7">
      <formula1>SUM(C31:C49)</formula1>
    </dataValidation>
    <dataValidation type="custom" allowBlank="1" showInputMessage="1" showErrorMessage="1" error="此处为公式，请勿修改！" sqref="C8">
      <formula1>SUM(C32:C49)</formula1>
    </dataValidation>
    <dataValidation type="custom" allowBlank="1" showInputMessage="1" showErrorMessage="1" error="此处为公式，请勿修改！" sqref="C17">
      <formula1>SUM(C41:C56)</formula1>
    </dataValidation>
    <dataValidation type="custom" allowBlank="1" showInputMessage="1" showErrorMessage="1" error="此处为公式，请勿修改！" sqref="C18:C22">
      <formula1>SUM(C42:C56)</formula1>
    </dataValidation>
    <dataValidation type="custom" allowBlank="1" showInputMessage="1" showErrorMessage="1" error="此处为公式，请勿修改！" sqref="C23:C28">
      <formula1>SUM(C47:C60)</formula1>
    </dataValidation>
    <dataValidation type="custom" allowBlank="1" showInputMessage="1" showErrorMessage="1" error="此处为公式，请勿修改！" sqref="C9:C10 C12:C16">
      <formula1>SUM(C33:C49)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zoomScalePageLayoutView="0" workbookViewId="0" topLeftCell="A3">
      <selection activeCell="F10" sqref="F10"/>
    </sheetView>
  </sheetViews>
  <sheetFormatPr defaultColWidth="9.16015625" defaultRowHeight="12.75" customHeight="1"/>
  <cols>
    <col min="1" max="1" width="22.83203125" style="7" customWidth="1"/>
    <col min="2" max="2" width="45" style="7" customWidth="1"/>
    <col min="3" max="8" width="22.83203125" style="45" customWidth="1"/>
    <col min="9" max="16384" width="9.16015625" style="7" customWidth="1"/>
  </cols>
  <sheetData>
    <row r="1" ht="12.75" customHeight="1">
      <c r="A1" s="14"/>
    </row>
    <row r="2" spans="1:8" ht="28.5" customHeight="1">
      <c r="A2" s="101" t="s">
        <v>134</v>
      </c>
      <c r="B2" s="101"/>
      <c r="C2" s="101"/>
      <c r="D2" s="101"/>
      <c r="E2" s="101"/>
      <c r="F2" s="101"/>
      <c r="G2" s="101"/>
      <c r="H2" s="101"/>
    </row>
    <row r="3" spans="1:8" ht="3" customHeight="1">
      <c r="A3" s="4"/>
      <c r="B3" s="10"/>
      <c r="C3" s="41"/>
      <c r="D3" s="41"/>
      <c r="E3" s="41"/>
      <c r="F3" s="41"/>
      <c r="G3" s="41"/>
      <c r="H3" s="52"/>
    </row>
    <row r="4" ht="18" customHeight="1">
      <c r="H4" s="51" t="s">
        <v>0</v>
      </c>
    </row>
    <row r="5" spans="1:8" ht="43.5" customHeight="1">
      <c r="A5" s="29" t="s">
        <v>14</v>
      </c>
      <c r="B5" s="30" t="s">
        <v>15</v>
      </c>
      <c r="C5" s="53" t="s">
        <v>112</v>
      </c>
      <c r="D5" s="53" t="s">
        <v>16</v>
      </c>
      <c r="E5" s="53" t="s">
        <v>17</v>
      </c>
      <c r="F5" s="53" t="s">
        <v>96</v>
      </c>
      <c r="G5" s="59" t="s">
        <v>105</v>
      </c>
      <c r="H5" s="59" t="s">
        <v>106</v>
      </c>
    </row>
    <row r="6" spans="1:8" ht="24" customHeight="1">
      <c r="A6" s="15"/>
      <c r="B6" s="21" t="s">
        <v>108</v>
      </c>
      <c r="C6" s="80">
        <f aca="true" t="shared" si="0" ref="C6:C27">D6+E6</f>
        <v>291.01</v>
      </c>
      <c r="D6" s="80">
        <f>D7+D12+D17+D22+D25</f>
        <v>176.22</v>
      </c>
      <c r="E6" s="80">
        <f>E7+E12+E17+E22+E25</f>
        <v>114.79</v>
      </c>
      <c r="F6" s="62"/>
      <c r="G6" s="62"/>
      <c r="H6" s="62"/>
    </row>
    <row r="7" spans="1:8" ht="24" customHeight="1">
      <c r="A7" s="15" t="s">
        <v>18</v>
      </c>
      <c r="B7" s="16" t="s">
        <v>5</v>
      </c>
      <c r="C7" s="80">
        <f t="shared" si="0"/>
        <v>252.92000000000002</v>
      </c>
      <c r="D7" s="80">
        <f>D8</f>
        <v>138.36</v>
      </c>
      <c r="E7" s="80">
        <f>SUM(E8)</f>
        <v>114.56</v>
      </c>
      <c r="F7" s="62"/>
      <c r="G7" s="62"/>
      <c r="H7" s="62"/>
    </row>
    <row r="8" spans="1:8" ht="24" customHeight="1">
      <c r="A8" s="15" t="s">
        <v>143</v>
      </c>
      <c r="B8" s="16" t="s">
        <v>144</v>
      </c>
      <c r="C8" s="80">
        <f t="shared" si="0"/>
        <v>252.92000000000002</v>
      </c>
      <c r="D8" s="80">
        <f>D9</f>
        <v>138.36</v>
      </c>
      <c r="E8" s="80">
        <f>SUM(E9:E11)</f>
        <v>114.56</v>
      </c>
      <c r="F8" s="62"/>
      <c r="G8" s="62"/>
      <c r="H8" s="62"/>
    </row>
    <row r="9" spans="1:8" ht="24" customHeight="1">
      <c r="A9" s="15" t="s">
        <v>145</v>
      </c>
      <c r="B9" s="16" t="s">
        <v>19</v>
      </c>
      <c r="C9" s="80">
        <f t="shared" si="0"/>
        <v>138.36</v>
      </c>
      <c r="D9" s="80">
        <v>138.36</v>
      </c>
      <c r="E9" s="91"/>
      <c r="F9" s="62"/>
      <c r="G9" s="62"/>
      <c r="H9" s="62"/>
    </row>
    <row r="10" spans="1:9" ht="24" customHeight="1">
      <c r="A10" s="15" t="s">
        <v>146</v>
      </c>
      <c r="B10" s="16" t="s">
        <v>20</v>
      </c>
      <c r="C10" s="80">
        <f t="shared" si="0"/>
        <v>107.56</v>
      </c>
      <c r="D10" s="80"/>
      <c r="E10" s="80">
        <v>107.56</v>
      </c>
      <c r="F10" s="62"/>
      <c r="G10" s="62"/>
      <c r="H10" s="62"/>
      <c r="I10" s="11"/>
    </row>
    <row r="11" spans="1:8" ht="24" customHeight="1">
      <c r="A11" s="15" t="s">
        <v>147</v>
      </c>
      <c r="B11" s="16" t="s">
        <v>148</v>
      </c>
      <c r="C11" s="80">
        <f t="shared" si="0"/>
        <v>7</v>
      </c>
      <c r="D11" s="80"/>
      <c r="E11" s="80">
        <v>7</v>
      </c>
      <c r="F11" s="62"/>
      <c r="G11" s="62"/>
      <c r="H11" s="62"/>
    </row>
    <row r="12" spans="1:8" ht="24" customHeight="1">
      <c r="A12" s="15" t="s">
        <v>21</v>
      </c>
      <c r="B12" s="16" t="s">
        <v>8</v>
      </c>
      <c r="C12" s="80">
        <f t="shared" si="0"/>
        <v>20.66</v>
      </c>
      <c r="D12" s="80">
        <f>D13</f>
        <v>20.66</v>
      </c>
      <c r="E12" s="80"/>
      <c r="F12" s="62"/>
      <c r="G12" s="62"/>
      <c r="H12" s="62"/>
    </row>
    <row r="13" spans="1:9" ht="24" customHeight="1">
      <c r="A13" s="15" t="s">
        <v>22</v>
      </c>
      <c r="B13" s="16" t="s">
        <v>23</v>
      </c>
      <c r="C13" s="80">
        <f t="shared" si="0"/>
        <v>20.66</v>
      </c>
      <c r="D13" s="80">
        <f>SUM(D14:D16)</f>
        <v>20.66</v>
      </c>
      <c r="E13" s="80"/>
      <c r="F13" s="62"/>
      <c r="G13" s="62"/>
      <c r="H13" s="62"/>
      <c r="I13" s="11"/>
    </row>
    <row r="14" spans="1:8" ht="24" customHeight="1">
      <c r="A14" s="15" t="s">
        <v>24</v>
      </c>
      <c r="B14" s="16" t="s">
        <v>25</v>
      </c>
      <c r="C14" s="80">
        <f t="shared" si="0"/>
        <v>2</v>
      </c>
      <c r="D14" s="80">
        <v>2</v>
      </c>
      <c r="E14" s="80"/>
      <c r="F14" s="62"/>
      <c r="G14" s="62"/>
      <c r="H14" s="62"/>
    </row>
    <row r="15" spans="1:8" ht="24" customHeight="1">
      <c r="A15" s="15" t="s">
        <v>149</v>
      </c>
      <c r="B15" s="16" t="s">
        <v>151</v>
      </c>
      <c r="C15" s="80">
        <f t="shared" si="0"/>
        <v>13.33</v>
      </c>
      <c r="D15" s="80">
        <v>13.33</v>
      </c>
      <c r="E15" s="80"/>
      <c r="F15" s="62"/>
      <c r="G15" s="62"/>
      <c r="H15" s="62"/>
    </row>
    <row r="16" spans="1:8" ht="24" customHeight="1">
      <c r="A16" s="15" t="s">
        <v>150</v>
      </c>
      <c r="B16" s="16" t="s">
        <v>152</v>
      </c>
      <c r="C16" s="80">
        <f t="shared" si="0"/>
        <v>5.33</v>
      </c>
      <c r="D16" s="80">
        <v>5.33</v>
      </c>
      <c r="E16" s="80"/>
      <c r="F16" s="62"/>
      <c r="G16" s="62"/>
      <c r="H16" s="62"/>
    </row>
    <row r="17" spans="1:8" ht="24" customHeight="1">
      <c r="A17" s="15" t="s">
        <v>26</v>
      </c>
      <c r="B17" s="16" t="s">
        <v>10</v>
      </c>
      <c r="C17" s="80">
        <f t="shared" si="0"/>
        <v>9.2</v>
      </c>
      <c r="D17" s="80">
        <f>D18</f>
        <v>9.2</v>
      </c>
      <c r="E17" s="80"/>
      <c r="F17" s="62"/>
      <c r="G17" s="62"/>
      <c r="H17" s="62"/>
    </row>
    <row r="18" spans="1:8" ht="24" customHeight="1">
      <c r="A18" s="15" t="s">
        <v>115</v>
      </c>
      <c r="B18" s="16" t="s">
        <v>116</v>
      </c>
      <c r="C18" s="80">
        <f t="shared" si="0"/>
        <v>9.2</v>
      </c>
      <c r="D18" s="80">
        <f>SUM(D19:D21)</f>
        <v>9.2</v>
      </c>
      <c r="E18" s="80"/>
      <c r="F18" s="62"/>
      <c r="G18" s="62"/>
      <c r="H18" s="62"/>
    </row>
    <row r="19" spans="1:8" ht="24" customHeight="1">
      <c r="A19" s="15" t="s">
        <v>117</v>
      </c>
      <c r="B19" s="16" t="s">
        <v>27</v>
      </c>
      <c r="C19" s="80">
        <f t="shared" si="0"/>
        <v>5.67</v>
      </c>
      <c r="D19" s="80">
        <v>5.67</v>
      </c>
      <c r="E19" s="80"/>
      <c r="F19" s="62"/>
      <c r="G19" s="62"/>
      <c r="H19" s="62"/>
    </row>
    <row r="20" spans="1:8" ht="24" customHeight="1">
      <c r="A20" s="15" t="s">
        <v>153</v>
      </c>
      <c r="B20" s="16" t="s">
        <v>154</v>
      </c>
      <c r="C20" s="80">
        <f t="shared" si="0"/>
        <v>2.28</v>
      </c>
      <c r="D20" s="80">
        <v>2.28</v>
      </c>
      <c r="E20" s="80"/>
      <c r="F20" s="62"/>
      <c r="G20" s="62"/>
      <c r="H20" s="62"/>
    </row>
    <row r="21" spans="1:8" ht="24" customHeight="1">
      <c r="A21" s="15" t="s">
        <v>155</v>
      </c>
      <c r="B21" s="16" t="s">
        <v>156</v>
      </c>
      <c r="C21" s="80">
        <f t="shared" si="0"/>
        <v>1.25</v>
      </c>
      <c r="D21" s="80">
        <v>1.25</v>
      </c>
      <c r="E21" s="80"/>
      <c r="F21" s="62"/>
      <c r="G21" s="62"/>
      <c r="H21" s="62"/>
    </row>
    <row r="22" spans="1:8" ht="24" customHeight="1">
      <c r="A22" s="15" t="s">
        <v>28</v>
      </c>
      <c r="B22" s="16" t="s">
        <v>11</v>
      </c>
      <c r="C22" s="80">
        <f t="shared" si="0"/>
        <v>8</v>
      </c>
      <c r="D22" s="80">
        <v>8</v>
      </c>
      <c r="E22" s="80"/>
      <c r="F22" s="62"/>
      <c r="G22" s="62"/>
      <c r="H22" s="62"/>
    </row>
    <row r="23" spans="1:8" ht="24" customHeight="1">
      <c r="A23" s="15" t="s">
        <v>29</v>
      </c>
      <c r="B23" s="16" t="s">
        <v>30</v>
      </c>
      <c r="C23" s="80">
        <f t="shared" si="0"/>
        <v>8</v>
      </c>
      <c r="D23" s="80">
        <v>8</v>
      </c>
      <c r="E23" s="80"/>
      <c r="F23" s="62"/>
      <c r="G23" s="62"/>
      <c r="H23" s="62"/>
    </row>
    <row r="24" spans="1:8" ht="24" customHeight="1">
      <c r="A24" s="15" t="s">
        <v>31</v>
      </c>
      <c r="B24" s="16" t="s">
        <v>32</v>
      </c>
      <c r="C24" s="80">
        <f t="shared" si="0"/>
        <v>8</v>
      </c>
      <c r="D24" s="80">
        <v>8</v>
      </c>
      <c r="E24" s="80"/>
      <c r="F24" s="62"/>
      <c r="G24" s="62"/>
      <c r="H24" s="62"/>
    </row>
    <row r="25" spans="1:8" ht="24" customHeight="1">
      <c r="A25" s="15" t="s">
        <v>157</v>
      </c>
      <c r="B25" s="16" t="s">
        <v>158</v>
      </c>
      <c r="C25" s="80">
        <f t="shared" si="0"/>
        <v>0.23</v>
      </c>
      <c r="D25" s="80"/>
      <c r="E25" s="80">
        <v>0.23</v>
      </c>
      <c r="F25" s="62"/>
      <c r="G25" s="62"/>
      <c r="H25" s="62"/>
    </row>
    <row r="26" spans="1:8" ht="24" customHeight="1">
      <c r="A26" s="15" t="s">
        <v>159</v>
      </c>
      <c r="B26" s="16" t="s">
        <v>160</v>
      </c>
      <c r="C26" s="80">
        <f t="shared" si="0"/>
        <v>0.23</v>
      </c>
      <c r="D26" s="80"/>
      <c r="E26" s="80">
        <v>0.23</v>
      </c>
      <c r="F26" s="62"/>
      <c r="G26" s="62"/>
      <c r="H26" s="62"/>
    </row>
    <row r="27" spans="1:8" ht="24" customHeight="1">
      <c r="A27" s="15" t="s">
        <v>162</v>
      </c>
      <c r="B27" s="16" t="s">
        <v>161</v>
      </c>
      <c r="C27" s="80">
        <f t="shared" si="0"/>
        <v>0.23</v>
      </c>
      <c r="D27" s="92"/>
      <c r="E27" s="80">
        <v>0.23</v>
      </c>
      <c r="F27" s="70"/>
      <c r="G27" s="70"/>
      <c r="H27" s="70"/>
    </row>
    <row r="28" spans="1:8" ht="18.75" customHeight="1">
      <c r="A28" s="11"/>
      <c r="C28" s="50"/>
      <c r="E28" s="50"/>
      <c r="G28" s="50"/>
      <c r="H28" s="50"/>
    </row>
    <row r="29" spans="2:7" ht="12.75" customHeight="1">
      <c r="B29" s="11"/>
      <c r="D29" s="50"/>
      <c r="E29" s="50"/>
      <c r="F29" s="50"/>
      <c r="G29" s="50"/>
    </row>
  </sheetData>
  <sheetProtection/>
  <mergeCells count="1">
    <mergeCell ref="A2:H2"/>
  </mergeCells>
  <dataValidations count="1">
    <dataValidation type="custom" allowBlank="1" showInputMessage="1" showErrorMessage="1" error="此处为公式，请勿修改！" sqref="C6:C41">
      <formula1>SUM(D30:H30)</formula1>
    </dataValidation>
  </dataValidations>
  <printOptions horizontalCentered="1"/>
  <pageMargins left="0" right="0" top="0.69" bottom="0.58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4">
      <selection activeCell="E11" sqref="E11"/>
    </sheetView>
  </sheetViews>
  <sheetFormatPr defaultColWidth="9.16015625" defaultRowHeight="12.75" customHeight="1"/>
  <cols>
    <col min="1" max="1" width="30.33203125" style="72" customWidth="1"/>
    <col min="2" max="2" width="25.83203125" style="39" customWidth="1"/>
    <col min="3" max="3" width="30.83203125" style="72" customWidth="1"/>
    <col min="4" max="4" width="18.5" style="39" customWidth="1"/>
    <col min="5" max="7" width="25.83203125" style="39" customWidth="1"/>
    <col min="8" max="16384" width="9.16015625" style="1" customWidth="1"/>
  </cols>
  <sheetData>
    <row r="1" spans="1:7" s="2" customFormat="1" ht="12.75" customHeight="1">
      <c r="A1" s="71"/>
      <c r="B1" s="39"/>
      <c r="C1" s="72"/>
      <c r="D1" s="39"/>
      <c r="E1" s="39"/>
      <c r="F1" s="39"/>
      <c r="G1" s="44"/>
    </row>
    <row r="2" spans="1:7" s="9" customFormat="1" ht="24" customHeight="1">
      <c r="A2" s="101" t="s">
        <v>135</v>
      </c>
      <c r="B2" s="101"/>
      <c r="C2" s="101"/>
      <c r="D2" s="101"/>
      <c r="E2" s="101"/>
      <c r="F2" s="101"/>
      <c r="G2" s="101"/>
    </row>
    <row r="3" spans="1:7" ht="11.25" customHeight="1">
      <c r="A3" s="73"/>
      <c r="B3" s="40"/>
      <c r="C3" s="74"/>
      <c r="D3" s="40"/>
      <c r="E3" s="40"/>
      <c r="G3" s="40"/>
    </row>
    <row r="4" spans="1:7" s="7" customFormat="1" ht="16.5" customHeight="1">
      <c r="A4" s="75"/>
      <c r="B4" s="41"/>
      <c r="C4" s="75"/>
      <c r="D4" s="41"/>
      <c r="E4" s="41"/>
      <c r="F4" s="45"/>
      <c r="G4" s="46" t="s">
        <v>0</v>
      </c>
    </row>
    <row r="5" spans="1:7" s="7" customFormat="1" ht="29.25" customHeight="1">
      <c r="A5" s="97" t="s">
        <v>102</v>
      </c>
      <c r="B5" s="102"/>
      <c r="C5" s="95" t="s">
        <v>101</v>
      </c>
      <c r="D5" s="95"/>
      <c r="E5" s="95"/>
      <c r="F5" s="95"/>
      <c r="G5" s="95"/>
    </row>
    <row r="6" spans="1:7" s="7" customFormat="1" ht="33" customHeight="1">
      <c r="A6" s="42" t="s">
        <v>107</v>
      </c>
      <c r="B6" s="42" t="s">
        <v>100</v>
      </c>
      <c r="C6" s="42" t="s">
        <v>107</v>
      </c>
      <c r="D6" s="42" t="s">
        <v>108</v>
      </c>
      <c r="E6" s="42" t="s">
        <v>97</v>
      </c>
      <c r="F6" s="42" t="s">
        <v>98</v>
      </c>
      <c r="G6" s="42" t="s">
        <v>99</v>
      </c>
    </row>
    <row r="7" spans="1:7" s="7" customFormat="1" ht="30" customHeight="1">
      <c r="A7" s="76" t="s">
        <v>2</v>
      </c>
      <c r="B7" s="77">
        <f>SUM(B8:B10)</f>
        <v>264.37</v>
      </c>
      <c r="C7" s="76" t="s">
        <v>3</v>
      </c>
      <c r="D7" s="78">
        <f aca="true" t="shared" si="0" ref="D7:D12">SUM(E7:G7)</f>
        <v>291.01</v>
      </c>
      <c r="E7" s="78">
        <f>SUM(E8:E14)</f>
        <v>290.78</v>
      </c>
      <c r="F7" s="78">
        <f>SUM(F8:F14)</f>
        <v>0.23</v>
      </c>
      <c r="G7" s="61">
        <f>SUM(G8:G14)</f>
        <v>0</v>
      </c>
    </row>
    <row r="8" spans="1:7" s="7" customFormat="1" ht="30" customHeight="1">
      <c r="A8" s="79" t="s">
        <v>4</v>
      </c>
      <c r="B8" s="80">
        <v>264.37</v>
      </c>
      <c r="C8" s="76" t="s">
        <v>5</v>
      </c>
      <c r="D8" s="78">
        <f t="shared" si="0"/>
        <v>252.92</v>
      </c>
      <c r="E8" s="78">
        <v>252.92</v>
      </c>
      <c r="F8" s="78"/>
      <c r="G8" s="61"/>
    </row>
    <row r="9" spans="1:7" s="7" customFormat="1" ht="30" customHeight="1">
      <c r="A9" s="79" t="s">
        <v>6</v>
      </c>
      <c r="B9" s="80"/>
      <c r="C9" s="76" t="s">
        <v>8</v>
      </c>
      <c r="D9" s="78">
        <f t="shared" si="0"/>
        <v>20.66</v>
      </c>
      <c r="E9" s="78">
        <v>20.66</v>
      </c>
      <c r="F9" s="78"/>
      <c r="G9" s="61">
        <v>0</v>
      </c>
    </row>
    <row r="10" spans="1:7" s="7" customFormat="1" ht="30" customHeight="1">
      <c r="A10" s="76" t="s">
        <v>7</v>
      </c>
      <c r="B10" s="80">
        <v>0</v>
      </c>
      <c r="C10" s="76" t="s">
        <v>10</v>
      </c>
      <c r="D10" s="78">
        <f t="shared" si="0"/>
        <v>9.2</v>
      </c>
      <c r="E10" s="78">
        <v>9.2</v>
      </c>
      <c r="F10" s="78">
        <v>0</v>
      </c>
      <c r="G10" s="61">
        <v>0</v>
      </c>
    </row>
    <row r="11" spans="1:7" s="7" customFormat="1" ht="30" customHeight="1">
      <c r="A11" s="76" t="s">
        <v>9</v>
      </c>
      <c r="B11" s="77">
        <f>SUM(B12:B14)</f>
        <v>26.64</v>
      </c>
      <c r="C11" s="76" t="s">
        <v>11</v>
      </c>
      <c r="D11" s="78">
        <f t="shared" si="0"/>
        <v>8</v>
      </c>
      <c r="E11" s="78">
        <v>8</v>
      </c>
      <c r="F11" s="78">
        <v>0</v>
      </c>
      <c r="G11" s="61">
        <v>0</v>
      </c>
    </row>
    <row r="12" spans="1:7" s="7" customFormat="1" ht="30" customHeight="1">
      <c r="A12" s="76" t="s">
        <v>4</v>
      </c>
      <c r="B12" s="80">
        <v>26.41</v>
      </c>
      <c r="C12" s="76" t="s">
        <v>142</v>
      </c>
      <c r="D12" s="78">
        <f t="shared" si="0"/>
        <v>0.23</v>
      </c>
      <c r="E12" s="78">
        <v>0</v>
      </c>
      <c r="F12" s="78">
        <v>0.23</v>
      </c>
      <c r="G12" s="61">
        <v>0</v>
      </c>
    </row>
    <row r="13" spans="1:7" s="7" customFormat="1" ht="30" customHeight="1">
      <c r="A13" s="76" t="s">
        <v>6</v>
      </c>
      <c r="B13" s="80">
        <v>0.23</v>
      </c>
      <c r="C13" s="76"/>
      <c r="D13" s="78"/>
      <c r="E13" s="78"/>
      <c r="F13" s="78"/>
      <c r="G13" s="61">
        <v>0</v>
      </c>
    </row>
    <row r="14" spans="1:7" s="7" customFormat="1" ht="30" customHeight="1">
      <c r="A14" s="79" t="s">
        <v>7</v>
      </c>
      <c r="B14" s="80">
        <v>0</v>
      </c>
      <c r="C14" s="76">
        <v>0</v>
      </c>
      <c r="D14" s="78">
        <f>SUM(E14:G14)</f>
        <v>0</v>
      </c>
      <c r="E14" s="78">
        <v>0</v>
      </c>
      <c r="F14" s="78">
        <v>0</v>
      </c>
      <c r="G14" s="61">
        <v>0</v>
      </c>
    </row>
    <row r="15" spans="1:7" s="7" customFormat="1" ht="30" customHeight="1">
      <c r="A15" s="78"/>
      <c r="B15" s="78"/>
      <c r="C15" s="78" t="s">
        <v>12</v>
      </c>
      <c r="D15" s="78">
        <f>SUM(E15:G15)</f>
        <v>0</v>
      </c>
      <c r="E15" s="78">
        <v>0</v>
      </c>
      <c r="F15" s="78">
        <v>0</v>
      </c>
      <c r="G15" s="61">
        <v>0</v>
      </c>
    </row>
    <row r="16" spans="1:7" s="7" customFormat="1" ht="30" customHeight="1">
      <c r="A16" s="78" t="s">
        <v>136</v>
      </c>
      <c r="B16" s="77">
        <f>B7+B11</f>
        <v>291.01</v>
      </c>
      <c r="C16" s="77" t="s">
        <v>137</v>
      </c>
      <c r="D16" s="78">
        <f>SUM(E16:G16)</f>
        <v>291.01</v>
      </c>
      <c r="E16" s="78">
        <f>E7+E15</f>
        <v>290.78</v>
      </c>
      <c r="F16" s="78">
        <f>F7+F15</f>
        <v>0.23</v>
      </c>
      <c r="G16" s="61">
        <f>G7+G15</f>
        <v>0</v>
      </c>
    </row>
    <row r="17" spans="1:6" ht="12.75" customHeight="1">
      <c r="A17" s="81"/>
      <c r="B17" s="43"/>
      <c r="C17" s="81"/>
      <c r="D17" s="43"/>
      <c r="E17" s="43"/>
      <c r="F17" s="43"/>
    </row>
  </sheetData>
  <sheetProtection/>
  <mergeCells count="3">
    <mergeCell ref="A2:G2"/>
    <mergeCell ref="A5:B5"/>
    <mergeCell ref="C5:G5"/>
  </mergeCells>
  <dataValidations count="7">
    <dataValidation type="custom" allowBlank="1" showInputMessage="1" showErrorMessage="1" error="此处为公式，请勿修改！" sqref="B7 B11">
      <formula1>SUM(B32:B34)</formula1>
    </dataValidation>
    <dataValidation type="custom" allowBlank="1" showInputMessage="1" showErrorMessage="1" error="此处为公式，请勿修改！" sqref="B16">
      <formula1>B27+B31</formula1>
    </dataValidation>
    <dataValidation type="custom" allowBlank="1" showInputMessage="1" showErrorMessage="1" error="此处为公式，请勿修改！" sqref="E7:G7">
      <formula1>SUM(E32:E41)</formula1>
    </dataValidation>
    <dataValidation type="custom" allowBlank="1" showInputMessage="1" showErrorMessage="1" error="此处为公式，请勿修改！" sqref="D7 D15 D16">
      <formula1>SUM(D32:D41)</formula1>
    </dataValidation>
    <dataValidation type="custom" allowBlank="1" showInputMessage="1" showErrorMessage="1" error="此处为公式，请勿修改！" sqref="E16:G16">
      <formula1>SUM(E40:G40)</formula1>
    </dataValidation>
    <dataValidation type="custom" allowBlank="1" showInputMessage="1" showErrorMessage="1" prompt="请只保留有数据的项目，无数据则删除" error="此处为公式，请勿修改！" sqref="D12:D14 D8:D10">
      <formula1>SUM(D37:D46)</formula1>
    </dataValidation>
    <dataValidation type="custom" allowBlank="1" showInputMessage="1" showErrorMessage="1" prompt="请只保留有数据的项目，无数据则删除" error="此处为公式，请勿修改！" sqref="D11">
      <formula1>SUM(D36:D45)</formula1>
    </dataValidation>
  </dataValidation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31.5" style="7" customWidth="1"/>
    <col min="2" max="2" width="51.5" style="7" customWidth="1"/>
    <col min="3" max="5" width="25.83203125" style="45" customWidth="1"/>
    <col min="6" max="16384" width="9.16015625" style="7" customWidth="1"/>
  </cols>
  <sheetData>
    <row r="1" ht="18.75" customHeight="1">
      <c r="A1" s="8"/>
    </row>
    <row r="2" spans="1:5" ht="32.25" customHeight="1">
      <c r="A2" s="103" t="s">
        <v>138</v>
      </c>
      <c r="B2" s="103"/>
      <c r="C2" s="103"/>
      <c r="D2" s="103"/>
      <c r="E2" s="103"/>
    </row>
    <row r="3" spans="1:5" ht="12.75" customHeight="1">
      <c r="A3" s="4"/>
      <c r="B3" s="3"/>
      <c r="C3" s="47"/>
      <c r="D3" s="47"/>
      <c r="E3" s="47"/>
    </row>
    <row r="4" spans="1:5" ht="17.25" customHeight="1">
      <c r="A4" s="11"/>
      <c r="E4" s="46" t="s">
        <v>0</v>
      </c>
    </row>
    <row r="5" spans="1:5" ht="27.75" customHeight="1">
      <c r="A5" s="95" t="s">
        <v>13</v>
      </c>
      <c r="B5" s="95"/>
      <c r="C5" s="104" t="s">
        <v>118</v>
      </c>
      <c r="D5" s="97"/>
      <c r="E5" s="97"/>
    </row>
    <row r="6" spans="1:5" ht="27.75" customHeight="1">
      <c r="A6" s="28" t="s">
        <v>14</v>
      </c>
      <c r="B6" s="28" t="s">
        <v>15</v>
      </c>
      <c r="C6" s="48" t="s">
        <v>109</v>
      </c>
      <c r="D6" s="48" t="s">
        <v>16</v>
      </c>
      <c r="E6" s="48" t="s">
        <v>17</v>
      </c>
    </row>
    <row r="7" spans="1:5" ht="24" customHeight="1">
      <c r="A7" s="15"/>
      <c r="B7" s="21" t="s">
        <v>108</v>
      </c>
      <c r="C7" s="80">
        <f aca="true" t="shared" si="0" ref="C7:C25">D7+E7</f>
        <v>290.78</v>
      </c>
      <c r="D7" s="80">
        <f>D8+D13+D18+D23</f>
        <v>176.22</v>
      </c>
      <c r="E7" s="80">
        <f>E8+E13+E18+E23</f>
        <v>114.56</v>
      </c>
    </row>
    <row r="8" spans="1:5" ht="24" customHeight="1">
      <c r="A8" s="15" t="s">
        <v>18</v>
      </c>
      <c r="B8" s="16" t="s">
        <v>5</v>
      </c>
      <c r="C8" s="80">
        <f t="shared" si="0"/>
        <v>252.92000000000002</v>
      </c>
      <c r="D8" s="80">
        <f>D9</f>
        <v>138.36</v>
      </c>
      <c r="E8" s="80">
        <f>SUM(E9)</f>
        <v>114.56</v>
      </c>
    </row>
    <row r="9" spans="1:5" ht="24" customHeight="1">
      <c r="A9" s="15" t="s">
        <v>143</v>
      </c>
      <c r="B9" s="16" t="s">
        <v>144</v>
      </c>
      <c r="C9" s="80">
        <f t="shared" si="0"/>
        <v>252.92000000000002</v>
      </c>
      <c r="D9" s="80">
        <f>D10</f>
        <v>138.36</v>
      </c>
      <c r="E9" s="80">
        <f>SUM(E10:E12)</f>
        <v>114.56</v>
      </c>
    </row>
    <row r="10" spans="1:5" ht="24" customHeight="1">
      <c r="A10" s="15" t="s">
        <v>145</v>
      </c>
      <c r="B10" s="16" t="s">
        <v>19</v>
      </c>
      <c r="C10" s="80">
        <f t="shared" si="0"/>
        <v>138.36</v>
      </c>
      <c r="D10" s="80">
        <v>138.36</v>
      </c>
      <c r="E10" s="91"/>
    </row>
    <row r="11" spans="1:5" ht="24" customHeight="1">
      <c r="A11" s="15" t="s">
        <v>146</v>
      </c>
      <c r="B11" s="16" t="s">
        <v>20</v>
      </c>
      <c r="C11" s="80">
        <f t="shared" si="0"/>
        <v>107.56</v>
      </c>
      <c r="D11" s="80"/>
      <c r="E11" s="80">
        <v>107.56</v>
      </c>
    </row>
    <row r="12" spans="1:5" ht="24" customHeight="1">
      <c r="A12" s="15" t="s">
        <v>147</v>
      </c>
      <c r="B12" s="16" t="s">
        <v>148</v>
      </c>
      <c r="C12" s="80">
        <f t="shared" si="0"/>
        <v>7</v>
      </c>
      <c r="D12" s="80"/>
      <c r="E12" s="80">
        <v>7</v>
      </c>
    </row>
    <row r="13" spans="1:5" ht="24" customHeight="1">
      <c r="A13" s="15" t="s">
        <v>21</v>
      </c>
      <c r="B13" s="16" t="s">
        <v>8</v>
      </c>
      <c r="C13" s="80">
        <f t="shared" si="0"/>
        <v>20.66</v>
      </c>
      <c r="D13" s="80">
        <f>D14</f>
        <v>20.66</v>
      </c>
      <c r="E13" s="80"/>
    </row>
    <row r="14" spans="1:5" ht="24" customHeight="1">
      <c r="A14" s="15" t="s">
        <v>22</v>
      </c>
      <c r="B14" s="16" t="s">
        <v>23</v>
      </c>
      <c r="C14" s="80">
        <f t="shared" si="0"/>
        <v>20.66</v>
      </c>
      <c r="D14" s="80">
        <f>SUM(D15:D17)</f>
        <v>20.66</v>
      </c>
      <c r="E14" s="80"/>
    </row>
    <row r="15" spans="1:5" ht="24" customHeight="1">
      <c r="A15" s="15" t="s">
        <v>24</v>
      </c>
      <c r="B15" s="16" t="s">
        <v>25</v>
      </c>
      <c r="C15" s="80">
        <f t="shared" si="0"/>
        <v>2</v>
      </c>
      <c r="D15" s="80">
        <v>2</v>
      </c>
      <c r="E15" s="80"/>
    </row>
    <row r="16" spans="1:5" ht="24" customHeight="1">
      <c r="A16" s="15" t="s">
        <v>149</v>
      </c>
      <c r="B16" s="16" t="s">
        <v>151</v>
      </c>
      <c r="C16" s="80">
        <f t="shared" si="0"/>
        <v>13.33</v>
      </c>
      <c r="D16" s="80">
        <v>13.33</v>
      </c>
      <c r="E16" s="80"/>
    </row>
    <row r="17" spans="1:5" ht="24" customHeight="1">
      <c r="A17" s="15" t="s">
        <v>150</v>
      </c>
      <c r="B17" s="16" t="s">
        <v>152</v>
      </c>
      <c r="C17" s="80">
        <f t="shared" si="0"/>
        <v>5.33</v>
      </c>
      <c r="D17" s="80">
        <v>5.33</v>
      </c>
      <c r="E17" s="80"/>
    </row>
    <row r="18" spans="1:5" ht="24" customHeight="1">
      <c r="A18" s="15" t="s">
        <v>26</v>
      </c>
      <c r="B18" s="16" t="s">
        <v>10</v>
      </c>
      <c r="C18" s="80">
        <f t="shared" si="0"/>
        <v>9.2</v>
      </c>
      <c r="D18" s="80">
        <f>D19</f>
        <v>9.2</v>
      </c>
      <c r="E18" s="80"/>
    </row>
    <row r="19" spans="1:5" ht="24" customHeight="1">
      <c r="A19" s="15" t="s">
        <v>115</v>
      </c>
      <c r="B19" s="16" t="s">
        <v>116</v>
      </c>
      <c r="C19" s="80">
        <f t="shared" si="0"/>
        <v>9.2</v>
      </c>
      <c r="D19" s="80">
        <f>SUM(D20:D22)</f>
        <v>9.2</v>
      </c>
      <c r="E19" s="80"/>
    </row>
    <row r="20" spans="1:5" ht="24" customHeight="1">
      <c r="A20" s="15" t="s">
        <v>117</v>
      </c>
      <c r="B20" s="16" t="s">
        <v>27</v>
      </c>
      <c r="C20" s="80">
        <f t="shared" si="0"/>
        <v>5.67</v>
      </c>
      <c r="D20" s="80">
        <v>5.67</v>
      </c>
      <c r="E20" s="80"/>
    </row>
    <row r="21" spans="1:5" ht="24" customHeight="1">
      <c r="A21" s="15" t="s">
        <v>153</v>
      </c>
      <c r="B21" s="16" t="s">
        <v>154</v>
      </c>
      <c r="C21" s="80">
        <f t="shared" si="0"/>
        <v>2.28</v>
      </c>
      <c r="D21" s="80">
        <v>2.28</v>
      </c>
      <c r="E21" s="80"/>
    </row>
    <row r="22" spans="1:5" ht="24" customHeight="1">
      <c r="A22" s="15" t="s">
        <v>155</v>
      </c>
      <c r="B22" s="16" t="s">
        <v>156</v>
      </c>
      <c r="C22" s="80">
        <f t="shared" si="0"/>
        <v>1.25</v>
      </c>
      <c r="D22" s="80">
        <v>1.25</v>
      </c>
      <c r="E22" s="80"/>
    </row>
    <row r="23" spans="1:5" ht="24" customHeight="1">
      <c r="A23" s="15" t="s">
        <v>28</v>
      </c>
      <c r="B23" s="16" t="s">
        <v>11</v>
      </c>
      <c r="C23" s="80">
        <f t="shared" si="0"/>
        <v>8</v>
      </c>
      <c r="D23" s="80">
        <v>8</v>
      </c>
      <c r="E23" s="80"/>
    </row>
    <row r="24" spans="1:5" ht="24" customHeight="1">
      <c r="A24" s="15" t="s">
        <v>29</v>
      </c>
      <c r="B24" s="16" t="s">
        <v>30</v>
      </c>
      <c r="C24" s="80">
        <f t="shared" si="0"/>
        <v>8</v>
      </c>
      <c r="D24" s="80">
        <v>8</v>
      </c>
      <c r="E24" s="80"/>
    </row>
    <row r="25" spans="1:5" ht="24" customHeight="1">
      <c r="A25" s="15" t="s">
        <v>31</v>
      </c>
      <c r="B25" s="16" t="s">
        <v>32</v>
      </c>
      <c r="C25" s="80">
        <f t="shared" si="0"/>
        <v>8</v>
      </c>
      <c r="D25" s="80">
        <v>8</v>
      </c>
      <c r="E25" s="80"/>
    </row>
    <row r="26" spans="1:5" ht="12.75" customHeight="1">
      <c r="A26" s="11"/>
      <c r="B26" s="11"/>
      <c r="C26" s="50"/>
      <c r="D26" s="50"/>
      <c r="E26" s="50"/>
    </row>
  </sheetData>
  <sheetProtection/>
  <mergeCells count="3">
    <mergeCell ref="A2:E2"/>
    <mergeCell ref="A5:B5"/>
    <mergeCell ref="C5:E5"/>
  </mergeCells>
  <dataValidations count="1">
    <dataValidation type="custom" allowBlank="1" showInputMessage="1" showErrorMessage="1" error="此处为公式，请勿修改！" sqref="C7:C25">
      <formula1>SUM(D31:H31)</formula1>
    </dataValidation>
  </dataValidations>
  <printOptions horizontalCentered="1"/>
  <pageMargins left="0" right="0" top="0.37" bottom="0.51" header="0.22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Zeros="0" zoomScalePageLayoutView="0" workbookViewId="0" topLeftCell="A5">
      <selection activeCell="E33" sqref="E33"/>
    </sheetView>
  </sheetViews>
  <sheetFormatPr defaultColWidth="9.16015625" defaultRowHeight="12.75" customHeight="1"/>
  <cols>
    <col min="1" max="1" width="19.83203125" style="65" customWidth="1"/>
    <col min="2" max="2" width="44.5" style="65" customWidth="1"/>
    <col min="3" max="4" width="25.83203125" style="66" customWidth="1"/>
    <col min="5" max="5" width="24.16015625" style="66" customWidth="1"/>
    <col min="6" max="16384" width="9.16015625" style="65" customWidth="1"/>
  </cols>
  <sheetData>
    <row r="1" spans="1:5" ht="16.5" customHeight="1">
      <c r="A1" s="23"/>
      <c r="E1" s="51"/>
    </row>
    <row r="2" spans="1:5" ht="33.75" customHeight="1">
      <c r="A2" s="105" t="s">
        <v>139</v>
      </c>
      <c r="B2" s="105"/>
      <c r="C2" s="105"/>
      <c r="D2" s="105"/>
      <c r="E2" s="105"/>
    </row>
    <row r="3" spans="1:5" ht="12.75" customHeight="1">
      <c r="A3" s="67"/>
      <c r="B3" s="67"/>
      <c r="C3" s="68"/>
      <c r="D3" s="68"/>
      <c r="E3" s="68"/>
    </row>
    <row r="4" spans="1:5" ht="21" customHeight="1">
      <c r="A4" s="18"/>
      <c r="E4" s="46" t="s">
        <v>0</v>
      </c>
    </row>
    <row r="5" spans="1:5" ht="29.25" customHeight="1">
      <c r="A5" s="95" t="s">
        <v>33</v>
      </c>
      <c r="B5" s="95"/>
      <c r="C5" s="104" t="s">
        <v>119</v>
      </c>
      <c r="D5" s="97"/>
      <c r="E5" s="97"/>
    </row>
    <row r="6" spans="1:5" ht="29.25" customHeight="1">
      <c r="A6" s="29" t="s">
        <v>14</v>
      </c>
      <c r="B6" s="29" t="s">
        <v>15</v>
      </c>
      <c r="C6" s="53" t="s">
        <v>108</v>
      </c>
      <c r="D6" s="53" t="s">
        <v>34</v>
      </c>
      <c r="E6" s="53" t="s">
        <v>35</v>
      </c>
    </row>
    <row r="7" spans="1:10" ht="24" customHeight="1">
      <c r="A7" s="15" t="s">
        <v>36</v>
      </c>
      <c r="B7" s="26" t="s">
        <v>113</v>
      </c>
      <c r="C7" s="78">
        <f aca="true" t="shared" si="0" ref="C7:C33">D7+E7</f>
        <v>176.22</v>
      </c>
      <c r="D7" s="80">
        <f>D8+D32</f>
        <v>129.96</v>
      </c>
      <c r="E7" s="80">
        <v>46.26</v>
      </c>
      <c r="J7" s="18"/>
    </row>
    <row r="8" spans="1:5" ht="24" customHeight="1">
      <c r="A8" s="15" t="s">
        <v>37</v>
      </c>
      <c r="B8" s="27" t="s">
        <v>38</v>
      </c>
      <c r="C8" s="78">
        <f t="shared" si="0"/>
        <v>127.96000000000001</v>
      </c>
      <c r="D8" s="78">
        <f>SUM(D9:D18)</f>
        <v>127.96000000000001</v>
      </c>
      <c r="E8" s="78"/>
    </row>
    <row r="9" spans="1:11" ht="24" customHeight="1">
      <c r="A9" s="15" t="s">
        <v>39</v>
      </c>
      <c r="B9" s="27" t="s">
        <v>40</v>
      </c>
      <c r="C9" s="78">
        <f t="shared" si="0"/>
        <v>34.54</v>
      </c>
      <c r="D9" s="80">
        <v>34.54</v>
      </c>
      <c r="E9" s="80"/>
      <c r="F9" s="18"/>
      <c r="K9" s="18"/>
    </row>
    <row r="10" spans="1:6" ht="24" customHeight="1">
      <c r="A10" s="15" t="s">
        <v>41</v>
      </c>
      <c r="B10" s="27" t="s">
        <v>42</v>
      </c>
      <c r="C10" s="78">
        <f t="shared" si="0"/>
        <v>27.09</v>
      </c>
      <c r="D10" s="80">
        <v>27.09</v>
      </c>
      <c r="E10" s="80"/>
      <c r="F10" s="18"/>
    </row>
    <row r="11" spans="1:6" ht="24" customHeight="1">
      <c r="A11" s="15" t="s">
        <v>43</v>
      </c>
      <c r="B11" s="27" t="s">
        <v>44</v>
      </c>
      <c r="C11" s="78">
        <f t="shared" si="0"/>
        <v>5.03</v>
      </c>
      <c r="D11" s="80">
        <v>5.03</v>
      </c>
      <c r="E11" s="80"/>
      <c r="F11" s="18"/>
    </row>
    <row r="12" spans="1:8" ht="24" customHeight="1">
      <c r="A12" s="63" t="s">
        <v>120</v>
      </c>
      <c r="B12" s="64" t="s">
        <v>121</v>
      </c>
      <c r="C12" s="78">
        <f t="shared" si="0"/>
        <v>13.33</v>
      </c>
      <c r="D12" s="80">
        <v>13.33</v>
      </c>
      <c r="E12" s="80"/>
      <c r="F12" s="18"/>
      <c r="H12" s="18"/>
    </row>
    <row r="13" spans="1:8" ht="24" customHeight="1">
      <c r="A13" s="63" t="s">
        <v>122</v>
      </c>
      <c r="B13" s="64" t="s">
        <v>127</v>
      </c>
      <c r="C13" s="78">
        <f t="shared" si="0"/>
        <v>5.33</v>
      </c>
      <c r="D13" s="80">
        <v>5.33</v>
      </c>
      <c r="E13" s="80"/>
      <c r="F13" s="18"/>
      <c r="H13" s="18"/>
    </row>
    <row r="14" spans="1:8" ht="24" customHeight="1">
      <c r="A14" s="63" t="s">
        <v>123</v>
      </c>
      <c r="B14" s="64" t="s">
        <v>128</v>
      </c>
      <c r="C14" s="78">
        <f t="shared" si="0"/>
        <v>5.67</v>
      </c>
      <c r="D14" s="80">
        <v>5.67</v>
      </c>
      <c r="E14" s="80"/>
      <c r="F14" s="18"/>
      <c r="H14" s="18"/>
    </row>
    <row r="15" spans="1:8" ht="24" customHeight="1">
      <c r="A15" s="63" t="s">
        <v>124</v>
      </c>
      <c r="B15" s="64" t="s">
        <v>129</v>
      </c>
      <c r="C15" s="78">
        <f t="shared" si="0"/>
        <v>2.28</v>
      </c>
      <c r="D15" s="80">
        <v>2.28</v>
      </c>
      <c r="E15" s="80"/>
      <c r="F15" s="18"/>
      <c r="H15" s="18"/>
    </row>
    <row r="16" spans="1:8" ht="24" customHeight="1">
      <c r="A16" s="63" t="s">
        <v>125</v>
      </c>
      <c r="B16" s="64" t="s">
        <v>130</v>
      </c>
      <c r="C16" s="78">
        <f t="shared" si="0"/>
        <v>2.15</v>
      </c>
      <c r="D16" s="80">
        <v>2.15</v>
      </c>
      <c r="E16" s="80"/>
      <c r="F16" s="18"/>
      <c r="H16" s="18"/>
    </row>
    <row r="17" spans="1:8" ht="24" customHeight="1">
      <c r="A17" s="63" t="s">
        <v>126</v>
      </c>
      <c r="B17" s="64" t="s">
        <v>131</v>
      </c>
      <c r="C17" s="78">
        <f t="shared" si="0"/>
        <v>8</v>
      </c>
      <c r="D17" s="80">
        <v>8</v>
      </c>
      <c r="E17" s="80"/>
      <c r="F17" s="18"/>
      <c r="H17" s="18"/>
    </row>
    <row r="18" spans="1:5" ht="24" customHeight="1">
      <c r="A18" s="15" t="s">
        <v>45</v>
      </c>
      <c r="B18" s="27" t="s">
        <v>46</v>
      </c>
      <c r="C18" s="78">
        <f t="shared" si="0"/>
        <v>24.54</v>
      </c>
      <c r="D18" s="80">
        <v>24.54</v>
      </c>
      <c r="E18" s="80"/>
    </row>
    <row r="19" spans="1:5" ht="24" customHeight="1">
      <c r="A19" s="15" t="s">
        <v>47</v>
      </c>
      <c r="B19" s="27" t="s">
        <v>48</v>
      </c>
      <c r="C19" s="78">
        <f t="shared" si="0"/>
        <v>46.260000000000005</v>
      </c>
      <c r="D19" s="78"/>
      <c r="E19" s="78">
        <f>SUM(E20:E31)</f>
        <v>46.260000000000005</v>
      </c>
    </row>
    <row r="20" spans="1:6" ht="24" customHeight="1">
      <c r="A20" s="15" t="s">
        <v>49</v>
      </c>
      <c r="B20" s="27" t="s">
        <v>50</v>
      </c>
      <c r="C20" s="78">
        <f t="shared" si="0"/>
        <v>0.08</v>
      </c>
      <c r="D20" s="80"/>
      <c r="E20" s="80">
        <v>0.08</v>
      </c>
      <c r="F20" s="18"/>
    </row>
    <row r="21" spans="1:7" ht="24" customHeight="1">
      <c r="A21" s="15" t="s">
        <v>51</v>
      </c>
      <c r="B21" s="27" t="s">
        <v>52</v>
      </c>
      <c r="C21" s="78">
        <f t="shared" si="0"/>
        <v>1.8</v>
      </c>
      <c r="D21" s="80"/>
      <c r="E21" s="80">
        <v>1.8</v>
      </c>
      <c r="F21" s="18"/>
      <c r="G21" s="18"/>
    </row>
    <row r="22" spans="1:7" ht="24" customHeight="1">
      <c r="A22" s="15" t="s">
        <v>53</v>
      </c>
      <c r="B22" s="27" t="s">
        <v>54</v>
      </c>
      <c r="C22" s="78">
        <f t="shared" si="0"/>
        <v>0.1</v>
      </c>
      <c r="D22" s="80"/>
      <c r="E22" s="80">
        <v>0.1</v>
      </c>
      <c r="F22" s="18"/>
      <c r="G22" s="18"/>
    </row>
    <row r="23" spans="1:7" ht="24" customHeight="1">
      <c r="A23" s="15" t="s">
        <v>55</v>
      </c>
      <c r="B23" s="27" t="s">
        <v>56</v>
      </c>
      <c r="C23" s="78">
        <f t="shared" si="0"/>
        <v>6</v>
      </c>
      <c r="D23" s="80"/>
      <c r="E23" s="80">
        <v>6</v>
      </c>
      <c r="F23" s="18"/>
      <c r="G23" s="18"/>
    </row>
    <row r="24" spans="1:8" ht="24" customHeight="1">
      <c r="A24" s="15" t="s">
        <v>57</v>
      </c>
      <c r="B24" s="27" t="s">
        <v>58</v>
      </c>
      <c r="C24" s="78">
        <f t="shared" si="0"/>
        <v>10</v>
      </c>
      <c r="D24" s="80"/>
      <c r="E24" s="80">
        <v>10</v>
      </c>
      <c r="F24" s="18"/>
      <c r="G24" s="18"/>
      <c r="H24" s="18"/>
    </row>
    <row r="25" spans="1:9" ht="24" customHeight="1">
      <c r="A25" s="15" t="s">
        <v>59</v>
      </c>
      <c r="B25" s="27" t="s">
        <v>60</v>
      </c>
      <c r="C25" s="78">
        <f t="shared" si="0"/>
        <v>0.52</v>
      </c>
      <c r="D25" s="80"/>
      <c r="E25" s="80">
        <v>0.52</v>
      </c>
      <c r="F25" s="18"/>
      <c r="I25" s="18"/>
    </row>
    <row r="26" spans="1:8" ht="24" customHeight="1">
      <c r="A26" s="15" t="s">
        <v>61</v>
      </c>
      <c r="B26" s="27" t="s">
        <v>62</v>
      </c>
      <c r="C26" s="78">
        <f t="shared" si="0"/>
        <v>4</v>
      </c>
      <c r="D26" s="80"/>
      <c r="E26" s="80">
        <v>4</v>
      </c>
      <c r="F26" s="18"/>
      <c r="G26" s="18"/>
      <c r="H26" s="18"/>
    </row>
    <row r="27" spans="1:7" ht="24" customHeight="1">
      <c r="A27" s="15" t="s">
        <v>63</v>
      </c>
      <c r="B27" s="27" t="s">
        <v>64</v>
      </c>
      <c r="C27" s="78">
        <f t="shared" si="0"/>
        <v>0.8</v>
      </c>
      <c r="D27" s="80"/>
      <c r="E27" s="80">
        <v>0.8</v>
      </c>
      <c r="F27" s="18"/>
      <c r="G27" s="18"/>
    </row>
    <row r="28" spans="1:16" ht="24" customHeight="1">
      <c r="A28" s="15" t="s">
        <v>65</v>
      </c>
      <c r="B28" s="27" t="s">
        <v>66</v>
      </c>
      <c r="C28" s="78">
        <f t="shared" si="0"/>
        <v>1.18</v>
      </c>
      <c r="D28" s="80"/>
      <c r="E28" s="80">
        <v>1.18</v>
      </c>
      <c r="F28" s="18"/>
      <c r="G28" s="18"/>
      <c r="H28" s="18"/>
      <c r="P28" s="18"/>
    </row>
    <row r="29" spans="1:7" ht="24" customHeight="1">
      <c r="A29" s="15" t="s">
        <v>67</v>
      </c>
      <c r="B29" s="27" t="s">
        <v>68</v>
      </c>
      <c r="C29" s="78">
        <f t="shared" si="0"/>
        <v>4</v>
      </c>
      <c r="D29" s="80"/>
      <c r="E29" s="80">
        <v>4</v>
      </c>
      <c r="F29" s="18"/>
      <c r="G29" s="18"/>
    </row>
    <row r="30" spans="1:6" ht="24" customHeight="1">
      <c r="A30" s="15" t="s">
        <v>69</v>
      </c>
      <c r="B30" s="27" t="s">
        <v>70</v>
      </c>
      <c r="C30" s="78">
        <f t="shared" si="0"/>
        <v>9.76</v>
      </c>
      <c r="D30" s="80"/>
      <c r="E30" s="80">
        <v>9.76</v>
      </c>
      <c r="F30" s="18"/>
    </row>
    <row r="31" spans="1:7" ht="24" customHeight="1">
      <c r="A31" s="15" t="s">
        <v>71</v>
      </c>
      <c r="B31" s="27" t="s">
        <v>72</v>
      </c>
      <c r="C31" s="78">
        <f t="shared" si="0"/>
        <v>8.02</v>
      </c>
      <c r="D31" s="80"/>
      <c r="E31" s="80">
        <v>8.02</v>
      </c>
      <c r="F31" s="18"/>
      <c r="G31" s="18"/>
    </row>
    <row r="32" spans="1:8" ht="24" customHeight="1">
      <c r="A32" s="15" t="s">
        <v>73</v>
      </c>
      <c r="B32" s="27" t="s">
        <v>74</v>
      </c>
      <c r="C32" s="78">
        <f t="shared" si="0"/>
        <v>2</v>
      </c>
      <c r="D32" s="78">
        <f>D33</f>
        <v>2</v>
      </c>
      <c r="E32" s="78"/>
      <c r="H32" s="18"/>
    </row>
    <row r="33" spans="1:6" ht="24" customHeight="1">
      <c r="A33" s="15" t="s">
        <v>75</v>
      </c>
      <c r="B33" s="27" t="s">
        <v>76</v>
      </c>
      <c r="C33" s="78">
        <f t="shared" si="0"/>
        <v>2</v>
      </c>
      <c r="D33" s="80">
        <v>2</v>
      </c>
      <c r="E33" s="80"/>
      <c r="F33" s="18"/>
    </row>
    <row r="34" ht="12.75" customHeight="1">
      <c r="E34" s="69"/>
    </row>
    <row r="35" spans="5:6" ht="12.75" customHeight="1">
      <c r="E35" s="69"/>
      <c r="F35" s="18"/>
    </row>
  </sheetData>
  <sheetProtection/>
  <mergeCells count="3">
    <mergeCell ref="A2:E2"/>
    <mergeCell ref="A5:B5"/>
    <mergeCell ref="C5:E5"/>
  </mergeCells>
  <conditionalFormatting sqref="E9">
    <cfRule type="expression" priority="1" dxfId="0" stopIfTrue="1">
      <formula>0</formula>
    </cfRule>
  </conditionalFormatting>
  <dataValidations count="2">
    <dataValidation allowBlank="1" showInputMessage="1" showErrorMessage="1" errorTitle="请勿修改公式" error="请勿修改公式" sqref="D32:E32 D19:E19 D7:E8 C7:C33"/>
    <dataValidation type="custom" allowBlank="1" showInputMessage="1" showErrorMessage="1" error="此处不应录入数据，请核实！" sqref="E9:E18 D20:D31 E33">
      <formula1>0</formula1>
    </dataValidation>
  </dataValidations>
  <printOptions horizontalCentered="1"/>
  <pageMargins left="0" right="0" top="0.9842519685039371" bottom="0.9842519685039371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1" width="17.33203125" style="7" customWidth="1"/>
    <col min="2" max="2" width="13.5" style="7" customWidth="1"/>
    <col min="3" max="3" width="18.33203125" style="7" customWidth="1"/>
    <col min="4" max="6" width="15.16015625" style="7" customWidth="1"/>
    <col min="7" max="16384" width="9.16015625" style="7" customWidth="1"/>
  </cols>
  <sheetData>
    <row r="1" ht="23.25" customHeight="1">
      <c r="F1" s="24"/>
    </row>
    <row r="2" spans="1:6" ht="30.75" customHeight="1">
      <c r="A2" s="93" t="s">
        <v>140</v>
      </c>
      <c r="B2" s="93"/>
      <c r="C2" s="93"/>
      <c r="D2" s="93"/>
      <c r="E2" s="93"/>
      <c r="F2" s="93"/>
    </row>
    <row r="3" spans="1:6" ht="12.75" customHeight="1">
      <c r="A3" s="4"/>
      <c r="B3" s="3"/>
      <c r="C3" s="3"/>
      <c r="D3" s="3"/>
      <c r="E3" s="3"/>
      <c r="F3" s="33"/>
    </row>
    <row r="4" spans="1:6" ht="18" customHeight="1">
      <c r="A4" s="11"/>
      <c r="F4" s="25" t="s">
        <v>0</v>
      </c>
    </row>
    <row r="5" spans="1:6" ht="30" customHeight="1">
      <c r="A5" s="106" t="s">
        <v>118</v>
      </c>
      <c r="B5" s="95"/>
      <c r="C5" s="95"/>
      <c r="D5" s="95"/>
      <c r="E5" s="95"/>
      <c r="F5" s="95"/>
    </row>
    <row r="6" spans="1:6" ht="30" customHeight="1">
      <c r="A6" s="95" t="s">
        <v>108</v>
      </c>
      <c r="B6" s="107" t="s">
        <v>77</v>
      </c>
      <c r="C6" s="95" t="s">
        <v>78</v>
      </c>
      <c r="D6" s="95"/>
      <c r="E6" s="95"/>
      <c r="F6" s="95" t="s">
        <v>79</v>
      </c>
    </row>
    <row r="7" spans="1:6" ht="30" customHeight="1">
      <c r="A7" s="95"/>
      <c r="B7" s="107"/>
      <c r="C7" s="30" t="s">
        <v>109</v>
      </c>
      <c r="D7" s="31" t="s">
        <v>80</v>
      </c>
      <c r="E7" s="31" t="s">
        <v>81</v>
      </c>
      <c r="F7" s="95"/>
    </row>
    <row r="8" spans="1:6" s="45" customFormat="1" ht="34.5" customHeight="1">
      <c r="A8" s="90">
        <f>B8+C8+F8</f>
        <v>8</v>
      </c>
      <c r="B8" s="90"/>
      <c r="C8" s="90">
        <v>4</v>
      </c>
      <c r="D8" s="90"/>
      <c r="E8" s="90">
        <v>4</v>
      </c>
      <c r="F8" s="90">
        <v>4</v>
      </c>
    </row>
    <row r="9" spans="1:6" ht="22.5" customHeight="1">
      <c r="A9" s="11"/>
      <c r="B9" s="11"/>
      <c r="C9" s="11"/>
      <c r="D9" s="11"/>
      <c r="E9" s="11"/>
      <c r="F9" s="11"/>
    </row>
    <row r="10" spans="1:6" ht="12.75" customHeight="1">
      <c r="A10" s="11"/>
      <c r="C10" s="11"/>
      <c r="D10" s="11"/>
      <c r="E10" s="11"/>
      <c r="F10" s="11"/>
    </row>
    <row r="11" spans="3:6" ht="12.75" customHeight="1">
      <c r="C11" s="11"/>
      <c r="D11" s="11"/>
      <c r="E11" s="11"/>
      <c r="F11" s="11"/>
    </row>
    <row r="12" spans="1:6" ht="12.75" customHeight="1">
      <c r="A12" s="11"/>
      <c r="B12" s="11"/>
      <c r="C12" s="11"/>
      <c r="F12" s="11"/>
    </row>
    <row r="13" spans="4:5" ht="12.75" customHeight="1">
      <c r="D13" s="11"/>
      <c r="E13" s="11"/>
    </row>
    <row r="14" ht="12.75" customHeight="1">
      <c r="C14" s="11"/>
    </row>
    <row r="15" ht="12.75" customHeight="1">
      <c r="D15" s="11"/>
    </row>
    <row r="16" spans="5:6" ht="12.75" customHeight="1">
      <c r="E16" s="11"/>
      <c r="F16" s="11"/>
    </row>
  </sheetData>
  <sheetProtection/>
  <mergeCells count="6">
    <mergeCell ref="A2:F2"/>
    <mergeCell ref="A5:F5"/>
    <mergeCell ref="A6:A7"/>
    <mergeCell ref="B6:B7"/>
    <mergeCell ref="C6:E6"/>
    <mergeCell ref="F6:F7"/>
  </mergeCells>
  <dataValidations count="1">
    <dataValidation type="custom" allowBlank="1" showInputMessage="1" showErrorMessage="1" error="此处为公式，请勿修改！" sqref="A8 C8">
      <formula1>SUM(B32:C32)</formula1>
    </dataValidation>
  </dataValidations>
  <printOptions horizontalCentered="1"/>
  <pageMargins left="0" right="0" top="1" bottom="1" header="0.5" footer="0.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zoomScalePageLayoutView="0" workbookViewId="0" topLeftCell="A1">
      <selection activeCell="B16" sqref="B16"/>
    </sheetView>
  </sheetViews>
  <sheetFormatPr defaultColWidth="9.16015625" defaultRowHeight="12.75" customHeight="1"/>
  <cols>
    <col min="1" max="1" width="26" style="7" customWidth="1"/>
    <col min="2" max="2" width="70" style="7" customWidth="1"/>
    <col min="3" max="5" width="21.33203125" style="45" customWidth="1"/>
    <col min="6" max="16384" width="9.16015625" style="7" customWidth="1"/>
  </cols>
  <sheetData>
    <row r="1" spans="1:5" ht="12.75" customHeight="1">
      <c r="A1" s="14"/>
      <c r="E1" s="54"/>
    </row>
    <row r="2" spans="1:5" ht="30" customHeight="1">
      <c r="A2" s="101" t="s">
        <v>141</v>
      </c>
      <c r="B2" s="101"/>
      <c r="C2" s="101"/>
      <c r="D2" s="101"/>
      <c r="E2" s="101"/>
    </row>
    <row r="3" spans="1:5" ht="12.75" customHeight="1">
      <c r="A3" s="3"/>
      <c r="B3" s="3"/>
      <c r="C3" s="47"/>
      <c r="D3" s="47"/>
      <c r="E3" s="47"/>
    </row>
    <row r="4" spans="1:5" ht="38.25" customHeight="1">
      <c r="A4" s="4"/>
      <c r="B4" s="3"/>
      <c r="C4" s="47"/>
      <c r="D4" s="47"/>
      <c r="E4" s="51" t="s">
        <v>0</v>
      </c>
    </row>
    <row r="5" spans="1:5" ht="30" customHeight="1">
      <c r="A5" s="95" t="s">
        <v>14</v>
      </c>
      <c r="B5" s="96" t="s">
        <v>15</v>
      </c>
      <c r="C5" s="97" t="s">
        <v>82</v>
      </c>
      <c r="D5" s="97"/>
      <c r="E5" s="97"/>
    </row>
    <row r="6" spans="1:5" ht="30" customHeight="1">
      <c r="A6" s="95"/>
      <c r="B6" s="95"/>
      <c r="C6" s="55" t="s">
        <v>108</v>
      </c>
      <c r="D6" s="56" t="s">
        <v>16</v>
      </c>
      <c r="E6" s="56" t="s">
        <v>17</v>
      </c>
    </row>
    <row r="7" spans="1:5" ht="26.25" customHeight="1">
      <c r="A7" s="34"/>
      <c r="B7" s="6" t="s">
        <v>114</v>
      </c>
      <c r="C7" s="78">
        <v>0.23</v>
      </c>
      <c r="D7" s="78"/>
      <c r="E7" s="78">
        <v>0.23</v>
      </c>
    </row>
    <row r="8" spans="1:5" ht="26.25" customHeight="1">
      <c r="A8" s="15" t="s">
        <v>157</v>
      </c>
      <c r="B8" s="16" t="s">
        <v>158</v>
      </c>
      <c r="C8" s="78">
        <v>0.23</v>
      </c>
      <c r="D8" s="78"/>
      <c r="E8" s="78">
        <v>0.23</v>
      </c>
    </row>
    <row r="9" spans="1:5" ht="26.25" customHeight="1">
      <c r="A9" s="15" t="s">
        <v>159</v>
      </c>
      <c r="B9" s="16" t="s">
        <v>160</v>
      </c>
      <c r="C9" s="78">
        <v>0.23</v>
      </c>
      <c r="D9" s="78"/>
      <c r="E9" s="78">
        <v>0.23</v>
      </c>
    </row>
    <row r="10" spans="1:5" ht="26.25" customHeight="1">
      <c r="A10" s="15" t="s">
        <v>162</v>
      </c>
      <c r="B10" s="16" t="s">
        <v>161</v>
      </c>
      <c r="C10" s="78">
        <v>0.23</v>
      </c>
      <c r="D10" s="78"/>
      <c r="E10" s="78">
        <v>0.23</v>
      </c>
    </row>
  </sheetData>
  <sheetProtection/>
  <mergeCells count="4">
    <mergeCell ref="A2:E2"/>
    <mergeCell ref="A5:A6"/>
    <mergeCell ref="B5:B6"/>
    <mergeCell ref="C5:E5"/>
  </mergeCells>
  <dataValidations count="3">
    <dataValidation type="custom" allowBlank="1" showInputMessage="1" showErrorMessage="1" error="政府性基金无基本支出" sqref="D7:D10">
      <formula1>0</formula1>
    </dataValidation>
    <dataValidation type="custom" allowBlank="1" showInputMessage="1" showErrorMessage="1" error="此次为公式，请勿修改!" sqref="C7">
      <formula1>SUM(D31:E31)</formula1>
    </dataValidation>
    <dataValidation type="custom" allowBlank="1" showInputMessage="1" showErrorMessage="1" prompt="若此行无数据，请删行！" error="此次为公式，请勿修改!" sqref="C8:C10">
      <formula1>SUM(D32:E32)</formula1>
    </dataValidation>
  </dataValidations>
  <printOptions horizontalCentered="1"/>
  <pageMargins left="0" right="0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2018-02-05T07:54:13Z</cp:lastPrinted>
  <dcterms:created xsi:type="dcterms:W3CDTF">2018-02-09T03:05:09Z</dcterms:created>
  <dcterms:modified xsi:type="dcterms:W3CDTF">2022-07-02T08:11:13Z</dcterms:modified>
  <cp:category/>
  <cp:version/>
  <cp:contentType/>
  <cp:contentStatus/>
</cp:coreProperties>
</file>