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表1一般公共预算收支决算表" sheetId="1" r:id="rId1"/>
    <sheet name="表2一般公共预算本级支出决算表" sheetId="2" r:id="rId2"/>
    <sheet name="表3一般公共预算本级基本支出决算表" sheetId="3" r:id="rId3"/>
    <sheet name="表4一般公共预算本级转移支付收支决算表" sheetId="4" r:id="rId4"/>
    <sheet name="表5一般公共预算本级转移支出决算数（分地区）" sheetId="5" r:id="rId5"/>
    <sheet name="表6政府性基金预算收支决算表" sheetId="6" r:id="rId6"/>
    <sheet name="表7政府性基金预算本级支出决算表" sheetId="7" r:id="rId7"/>
    <sheet name="表8政府性基金预算本级转移支付收支决算表" sheetId="8" r:id="rId8"/>
    <sheet name="表9国有资本经营预算收支决算表" sheetId="9" r:id="rId9"/>
    <sheet name="表10国有资本经营预算本级支出决算表" sheetId="10" r:id="rId10"/>
    <sheet name="表11社保基金预算收支决算表" sheetId="11" r:id="rId11"/>
    <sheet name="表12地方政府债务限额及余额决算情况表" sheetId="12" r:id="rId12"/>
    <sheet name="表13地方政府债券使用情况表" sheetId="13" r:id="rId13"/>
    <sheet name="表14地方政府债务相关情况表" sheetId="14" r:id="rId14"/>
  </sheets>
  <definedNames/>
  <calcPr fullCalcOnLoad="1"/>
</workbook>
</file>

<file path=xl/sharedStrings.xml><?xml version="1.0" encoding="utf-8"?>
<sst xmlns="http://schemas.openxmlformats.org/spreadsheetml/2006/main" count="495" uniqueCount="398">
  <si>
    <t>2019年度永川区仙龙镇一般公共预算收支决算表</t>
  </si>
  <si>
    <t>单位：万元</t>
  </si>
  <si>
    <t>收  入  科  目</t>
  </si>
  <si>
    <t>决算数</t>
  </si>
  <si>
    <t>支  出  科  目</t>
  </si>
  <si>
    <t>总  计</t>
  </si>
  <si>
    <t>全区收入合计</t>
  </si>
  <si>
    <t>全区支出合计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</si>
  <si>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</si>
  <si>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</si>
  <si>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</si>
  <si>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</si>
  <si>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</si>
  <si>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</si>
  <si>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</si>
  <si>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</si>
  <si>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</si>
  <si>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</si>
  <si>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</si>
  <si>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</si>
  <si>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</si>
  <si>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</si>
  <si>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</si>
  <si>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</si>
  <si>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</si>
  <si>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</si>
  <si>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</si>
  <si>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</si>
  <si>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</si>
  <si>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</si>
  <si>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</si>
  <si>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</si>
  <si>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</si>
  <si>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</si>
  <si>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</si>
  <si>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</si>
  <si>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</si>
  <si>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</si>
  <si>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</si>
  <si>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</si>
  <si>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</si>
  <si>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</si>
  <si>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</si>
  <si>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</si>
  <si>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</si>
  <si>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</si>
  <si>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</si>
  <si>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</si>
  <si>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</si>
  <si>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</si>
  <si>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</si>
  <si>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二十二、预备费</t>
  </si>
  <si>
    <t xml:space="preserve">    捐赠收入</t>
  </si>
  <si>
    <t>二十三、其他支出</t>
  </si>
  <si>
    <t xml:space="preserve">    政府住房基金收入</t>
  </si>
  <si>
    <t>二十四、债务付息支出</t>
  </si>
  <si>
    <t xml:space="preserve">    其他收入</t>
  </si>
  <si>
    <t>二十五、债务发行费用支出</t>
  </si>
  <si>
    <t>转移性收入合计</t>
  </si>
  <si>
    <t>一、上级补助收入</t>
  </si>
  <si>
    <t>转移性支出合计</t>
  </si>
  <si>
    <t>二、调入资金</t>
  </si>
  <si>
    <t>一、上解上级支出</t>
  </si>
  <si>
    <t>三、动用预算稳定调节基金</t>
  </si>
  <si>
    <t>二、债务还本支出</t>
  </si>
  <si>
    <t>四、债务转贷收入</t>
  </si>
  <si>
    <t>三、安排预算稳定调节基金</t>
  </si>
  <si>
    <t>五、上年结余</t>
  </si>
  <si>
    <t>四、结转下年</t>
  </si>
  <si>
    <r>
      <t>201</t>
    </r>
    <r>
      <rPr>
        <b/>
        <sz val="18"/>
        <color indexed="8"/>
        <rFont val="宋体"/>
        <family val="0"/>
      </rPr>
      <t>9年永川区仙龙镇一般公共预算本级支出决算表</t>
    </r>
  </si>
  <si>
    <t>科目</t>
  </si>
  <si>
    <t>本级支出合计</t>
  </si>
  <si>
    <t xml:space="preserve">    政府办公厅(室)及相关机构事务</t>
  </si>
  <si>
    <t xml:space="preserve">      行政运行</t>
  </si>
  <si>
    <t xml:space="preserve">      一般行政管理事务</t>
  </si>
  <si>
    <t xml:space="preserve">    财政事务</t>
  </si>
  <si>
    <t xml:space="preserve">    组织事务</t>
  </si>
  <si>
    <t xml:space="preserve">      其他组织事务支出</t>
  </si>
  <si>
    <t xml:space="preserve">    纪检监察事务</t>
  </si>
  <si>
    <t xml:space="preserve">      其他纪检监察事务支出</t>
  </si>
  <si>
    <t xml:space="preserve">    市场监督管理事务</t>
  </si>
  <si>
    <r>
      <t xml:space="preserve"> </t>
    </r>
    <r>
      <rPr>
        <sz val="10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>其他市场监督管理事务</t>
    </r>
  </si>
  <si>
    <t>二、国防支出</t>
  </si>
  <si>
    <t xml:space="preserve">    国防动员</t>
  </si>
  <si>
    <t xml:space="preserve">      人民防空</t>
  </si>
  <si>
    <t xml:space="preserve">      预备役部队</t>
  </si>
  <si>
    <t xml:space="preserve">    其他国防支出(款)</t>
  </si>
  <si>
    <t xml:space="preserve">      其他国防支出(项)</t>
  </si>
  <si>
    <t>三、文化体育与传媒支出</t>
  </si>
  <si>
    <t xml:space="preserve">    文化</t>
  </si>
  <si>
    <t xml:space="preserve">      文化活动</t>
  </si>
  <si>
    <t xml:space="preserve">      群众文化</t>
  </si>
  <si>
    <t xml:space="preserve">    体育</t>
  </si>
  <si>
    <t xml:space="preserve">      体育场馆</t>
  </si>
  <si>
    <t>四、社会保障和就业支出</t>
  </si>
  <si>
    <t xml:space="preserve">    人力资源和社会保障管理事务</t>
  </si>
  <si>
    <t xml:space="preserve">      社会保险经办机构</t>
  </si>
  <si>
    <t xml:space="preserve">    民政管理事务</t>
  </si>
  <si>
    <t xml:space="preserve">      基层政权和社区建设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</si>
  <si>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</si>
  <si>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</si>
  <si>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</si>
  <si>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</si>
  <si>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</si>
  <si>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</si>
  <si>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</si>
  <si>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</si>
  <si>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</si>
  <si>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</si>
  <si>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</si>
  <si>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</si>
  <si>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</si>
  <si>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</si>
  <si>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残疾人事业</t>
  </si>
  <si>
    <t xml:space="preserve">      残疾人生活和护理补贴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</si>
  <si>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</si>
  <si>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</si>
  <si>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</si>
  <si>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</si>
  <si>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</si>
  <si>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</si>
  <si>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</si>
  <si>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</si>
  <si>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</si>
  <si>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其他社会保障和就业支出(款)</t>
  </si>
  <si>
    <t xml:space="preserve">      其他社会保障和就业支出(项)</t>
  </si>
  <si>
    <t>五、医疗卫生与计划生育支出</t>
  </si>
  <si>
    <t xml:space="preserve">    医疗卫生与计划生育管理事务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</si>
  <si>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</si>
  <si>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</si>
  <si>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</si>
  <si>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</si>
  <si>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</si>
  <si>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优抚对象医疗</t>
  </si>
  <si>
    <t xml:space="preserve">      优抚对象医疗补助</t>
  </si>
  <si>
    <t xml:space="preserve">      其他优抚对象医疗支出</t>
  </si>
  <si>
    <t>六、节能环保支出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</si>
  <si>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</si>
  <si>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</si>
  <si>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</si>
  <si>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</si>
  <si>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>七、城乡社区支出</t>
  </si>
  <si>
    <t xml:space="preserve">    城乡社区管理事务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</si>
  <si>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</si>
  <si>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</si>
  <si>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</si>
  <si>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</si>
  <si>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</si>
  <si>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</si>
  <si>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</si>
  <si>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</si>
  <si>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>八、农林水支出</t>
  </si>
  <si>
    <t xml:space="preserve">    农业</t>
  </si>
  <si>
    <t xml:space="preserve">      事业运行</t>
  </si>
  <si>
    <t xml:space="preserve">    水利</t>
  </si>
  <si>
    <t xml:space="preserve">      其他水利支出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</si>
  <si>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</si>
  <si>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</si>
  <si>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</si>
  <si>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>九、交通运输支出</t>
  </si>
  <si>
    <t xml:space="preserve">    公路水路运输</t>
  </si>
  <si>
    <t xml:space="preserve">      公路养护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</si>
  <si>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</si>
  <si>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</si>
  <si>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</si>
  <si>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>十、商业服务业等支出</t>
  </si>
  <si>
    <t xml:space="preserve">    商业流通事务</t>
  </si>
  <si>
    <t xml:space="preserve">      其他商业流通事务支出</t>
  </si>
  <si>
    <t>十一、住房保障支出</t>
  </si>
  <si>
    <t xml:space="preserve">    住房改革支出</t>
  </si>
  <si>
    <t xml:space="preserve">      住房公积金</t>
  </si>
  <si>
    <t>十二、灾害防治及应急管理支出</t>
  </si>
  <si>
    <t xml:space="preserve">    自然灾害防治</t>
  </si>
  <si>
    <t xml:space="preserve">      地质灾害防治</t>
  </si>
  <si>
    <t xml:space="preserve">    自然灾害防治及恢复重建支出</t>
  </si>
  <si>
    <t xml:space="preserve">      地方自然灾害生活补助</t>
  </si>
  <si>
    <r>
      <t>201</t>
    </r>
    <r>
      <rPr>
        <b/>
        <sz val="18"/>
        <color indexed="8"/>
        <rFont val="宋体"/>
        <family val="0"/>
      </rPr>
      <t>9年永川区仙龙镇一般公共预算本级基本支出决算表</t>
    </r>
  </si>
  <si>
    <t>本级基本支出合计</t>
  </si>
  <si>
    <t xml:space="preserve"> 一、机关工资福利支出</t>
  </si>
  <si>
    <t xml:space="preserve">      工资奖金津补贴</t>
  </si>
  <si>
    <t xml:space="preserve">      社会保障缴费</t>
  </si>
  <si>
    <t xml:space="preserve">      其他工资福利支出</t>
  </si>
  <si>
    <t xml:space="preserve"> 二、机关商品和服务支出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</si>
  <si>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</si>
  <si>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</si>
  <si>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</si>
  <si>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</si>
  <si>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</si>
  <si>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</si>
  <si>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</si>
  <si>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</si>
  <si>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</si>
  <si>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三、机关资本性支出（一）</t>
  </si>
  <si>
    <t xml:space="preserve">      设备购置</t>
  </si>
  <si>
    <t xml:space="preserve">      其他资本性支出</t>
  </si>
  <si>
    <t xml:space="preserve"> 四、对事业单位经常性补助</t>
  </si>
  <si>
    <t xml:space="preserve">      工资福利支出</t>
  </si>
  <si>
    <t xml:space="preserve">      商品和服务支出</t>
  </si>
  <si>
    <t xml:space="preserve"> 五、对事业单位资本性补助</t>
  </si>
  <si>
    <t xml:space="preserve">      资本性支出（一）</t>
  </si>
  <si>
    <t xml:space="preserve"> 六、对个人和家庭的补助</t>
  </si>
  <si>
    <t xml:space="preserve">      社会福利和救助</t>
  </si>
  <si>
    <t xml:space="preserve">      助学金</t>
  </si>
  <si>
    <t xml:space="preserve">      离退休费</t>
  </si>
  <si>
    <t xml:space="preserve">      其他对个人和家庭补助</t>
  </si>
  <si>
    <r>
      <t>2019</t>
    </r>
    <r>
      <rPr>
        <b/>
        <sz val="18"/>
        <rFont val="宋体"/>
        <family val="0"/>
      </rPr>
      <t>年永川区</t>
    </r>
    <r>
      <rPr>
        <b/>
        <sz val="18"/>
        <rFont val="宋体"/>
        <family val="0"/>
      </rPr>
      <t>仙龙镇</t>
    </r>
    <r>
      <rPr>
        <b/>
        <sz val="18"/>
        <rFont val="宋体"/>
        <family val="0"/>
      </rPr>
      <t>一般公共预算本级转移支付收支决算表</t>
    </r>
  </si>
  <si>
    <t>预算科目</t>
  </si>
  <si>
    <t>决 算 数</t>
  </si>
  <si>
    <t>一、上级补助收入合计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</si>
  <si>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</si>
  <si>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</si>
  <si>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</si>
  <si>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</si>
  <si>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</si>
  <si>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</si>
  <si>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</si>
  <si>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</si>
  <si>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</si>
  <si>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</si>
  <si>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</si>
  <si>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</si>
  <si>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体制转移支付收入</t>
  </si>
  <si>
    <t xml:space="preserve">    县级基本财力保障机制奖补资金支出</t>
  </si>
  <si>
    <t xml:space="preserve">    县级基本财力保障机制奖补资金收入</t>
  </si>
  <si>
    <t xml:space="preserve">    结算补助支出</t>
  </si>
  <si>
    <t xml:space="preserve">    结算补助收入</t>
  </si>
  <si>
    <t xml:space="preserve">    基层公检法司转移支付支出</t>
  </si>
  <si>
    <t xml:space="preserve">    基层公检法司转移支付收入</t>
  </si>
  <si>
    <t xml:space="preserve">    城乡义务教育转移支付支出</t>
  </si>
  <si>
    <t xml:space="preserve">    城乡义务教育转移支付收入</t>
  </si>
  <si>
    <t xml:space="preserve">    城乡居民医疗保险转移支付支出</t>
  </si>
  <si>
    <t xml:space="preserve">    城乡居民医疗保险转移支付收入</t>
  </si>
  <si>
    <t xml:space="preserve">    农村综合改革转移支付支出</t>
  </si>
  <si>
    <t xml:space="preserve">    农村综合改革转移支付收入</t>
  </si>
  <si>
    <t xml:space="preserve">    固定数额补助支出</t>
  </si>
  <si>
    <t xml:space="preserve">    产粮(油)大县奖励资金收入</t>
  </si>
  <si>
    <t xml:space="preserve">    贫困地区转移支付支出</t>
  </si>
  <si>
    <t xml:space="preserve">    重点生态功能区转移支付收入</t>
  </si>
  <si>
    <t xml:space="preserve">    其他一般性转移支付支出</t>
  </si>
  <si>
    <t xml:space="preserve">    固定数额补助收入</t>
  </si>
  <si>
    <t>（二）专项转移支付支出</t>
  </si>
  <si>
    <t xml:space="preserve">    贫困地区转移支付收入</t>
  </si>
  <si>
    <t xml:space="preserve">    一般公共服务</t>
  </si>
  <si>
    <t xml:space="preserve">    其他一般性转移支付收入</t>
  </si>
  <si>
    <t xml:space="preserve">    外交</t>
  </si>
  <si>
    <t>（三）专项转移支付收入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</si>
  <si>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</si>
  <si>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</si>
  <si>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</si>
  <si>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</si>
  <si>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</si>
  <si>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</si>
  <si>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</si>
  <si>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</si>
  <si>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</si>
  <si>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</si>
  <si>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</si>
  <si>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</si>
  <si>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</si>
  <si>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</si>
  <si>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</si>
  <si>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</si>
  <si>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</si>
  <si>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</si>
  <si>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</si>
  <si>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</si>
  <si>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</si>
  <si>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</si>
  <si>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</si>
  <si>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</si>
  <si>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</si>
  <si>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四、补充预算稳定调节基金</t>
  </si>
  <si>
    <t>六、上年结余</t>
  </si>
  <si>
    <t>五、年终结余</t>
  </si>
  <si>
    <t>2019年永川区仙龙镇本级一般公共预算转移支出决算表</t>
  </si>
  <si>
    <t>镇</t>
  </si>
  <si>
    <t>一般性转移支付</t>
  </si>
  <si>
    <t>专项转移支付</t>
  </si>
  <si>
    <t>补助合计</t>
  </si>
  <si>
    <t>说明：镇级财政为最末级财政，无对下级转移支付支出。</t>
  </si>
  <si>
    <t>2019年永川区仙龙镇政府性基金预算收支决算表</t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</si>
  <si>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</si>
  <si>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</si>
  <si>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</si>
  <si>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</si>
  <si>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</si>
  <si>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三、城乡社区支出</t>
  </si>
  <si>
    <t>四、城市基础设施配套费收入</t>
  </si>
  <si>
    <t>四、农林水支出</t>
  </si>
  <si>
    <t>五、污水处理费收入</t>
  </si>
  <si>
    <t>五、其他支出</t>
  </si>
  <si>
    <t>六、债务付息支出</t>
  </si>
  <si>
    <t>七、债务发行费用支出</t>
  </si>
  <si>
    <t>转移性支出</t>
  </si>
  <si>
    <t>二、债务转贷收入</t>
  </si>
  <si>
    <t>三、调出资金</t>
  </si>
  <si>
    <t>三、上年结余</t>
  </si>
  <si>
    <r>
      <t>2019年永川区仙龙</t>
    </r>
    <r>
      <rPr>
        <b/>
        <sz val="18"/>
        <rFont val="宋体"/>
        <family val="0"/>
      </rPr>
      <t>镇政府性基金预算本级支出决算表</t>
    </r>
  </si>
  <si>
    <t>一、城乡社区支出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</si>
  <si>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</si>
  <si>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</si>
  <si>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</si>
  <si>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</si>
  <si>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</si>
  <si>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</si>
  <si>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</si>
  <si>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>二、其他支出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</si>
  <si>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</si>
  <si>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</si>
  <si>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</si>
  <si>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</si>
  <si>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</si>
  <si>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>2019年永川区仙龙镇政府性基金预算本级转移支付收支决算表</t>
  </si>
  <si>
    <t xml:space="preserve">   社会保障和就业支出</t>
  </si>
  <si>
    <r>
      <t xml:space="preserve"> </t>
    </r>
    <r>
      <rPr>
        <sz val="10"/>
        <rFont val="宋体"/>
        <family val="0"/>
      </rPr>
      <t xml:space="preserve">  铁路征地拆迁补差专项资金上解</t>
    </r>
  </si>
  <si>
    <t xml:space="preserve">   城乡社区支出</t>
  </si>
  <si>
    <r>
      <t xml:space="preserve"> </t>
    </r>
    <r>
      <rPr>
        <sz val="10"/>
        <rFont val="宋体"/>
        <family val="0"/>
      </rPr>
      <t xml:space="preserve">  专项债券发行费及发行登记服务费上解</t>
    </r>
  </si>
  <si>
    <t xml:space="preserve">   农林水支出</t>
  </si>
  <si>
    <t xml:space="preserve">   商业服务业等支出</t>
  </si>
  <si>
    <t>二、政府性基金补助下级支出</t>
  </si>
  <si>
    <t xml:space="preserve">   其他支出</t>
  </si>
  <si>
    <t>三、政府性基金调出资金</t>
  </si>
  <si>
    <t>四、债务还本支出</t>
  </si>
  <si>
    <t>三、政府性基金上年结余</t>
  </si>
  <si>
    <t>五、政府性基金年终结余</t>
  </si>
  <si>
    <r>
      <t>2019年永川区仙龙镇国有资本经营预算收支</t>
    </r>
    <r>
      <rPr>
        <b/>
        <sz val="18"/>
        <rFont val="宋体"/>
        <family val="0"/>
      </rPr>
      <t>决算表</t>
    </r>
  </si>
  <si>
    <t>增幅%</t>
  </si>
  <si>
    <t>总计</t>
  </si>
  <si>
    <t>说明：我区各镇无国有资本经营预算收支，公开空表。</t>
  </si>
  <si>
    <t>2019年永川区仙龙镇国有资本经营预算本级支出决算表</t>
  </si>
  <si>
    <t>本年支出合计</t>
  </si>
  <si>
    <r>
      <t>2019年度永川区仙龙</t>
    </r>
    <r>
      <rPr>
        <b/>
        <sz val="18"/>
        <rFont val="宋体"/>
        <family val="0"/>
      </rPr>
      <t>镇社会保险基金预算收入决算表</t>
    </r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</si>
  <si>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</si>
  <si>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</si>
  <si>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</si>
  <si>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</si>
  <si>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</si>
  <si>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</si>
  <si>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</si>
  <si>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</si>
  <si>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</si>
  <si>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</si>
  <si>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</si>
  <si>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</si>
  <si>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</si>
  <si>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</si>
  <si>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</si>
  <si>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</si>
  <si>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</si>
  <si>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</si>
  <si>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</si>
  <si>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</si>
  <si>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</si>
  <si>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</si>
  <si>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说明：我市社保基金预算由市级财政统筹，区县和镇无社保基金收支，公开空表。</t>
  </si>
  <si>
    <t>重庆市永川区仙龙镇2019年地方政府债务限额及余额决算情况表</t>
  </si>
  <si>
    <t>单位：亿元</t>
  </si>
  <si>
    <t>地   区</t>
  </si>
  <si>
    <t>2019年债务限额</t>
  </si>
  <si>
    <t>2019年债务余额预计执行数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</si>
  <si>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</si>
  <si>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</si>
  <si>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</si>
  <si>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</si>
  <si>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</si>
  <si>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</si>
  <si>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</si>
  <si>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</si>
  <si>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说明：镇无地方政府债务（转贷）收入，公开空表。</t>
  </si>
  <si>
    <t>重庆市永川区仙龙镇2019年地方政府债券使用情况表</t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</si>
  <si>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</si>
  <si>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</si>
  <si>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</si>
  <si>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</si>
  <si>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</si>
  <si>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</si>
  <si>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</si>
  <si>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</si>
  <si>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重庆市永川区仙龙镇2019年地方政府债务相关情况表</t>
  </si>
  <si>
    <t>项目</t>
  </si>
  <si>
    <t>额度</t>
  </si>
  <si>
    <t>一、2018年末地方政府债务余额</t>
  </si>
  <si>
    <t xml:space="preserve">  其中：一般债务</t>
  </si>
  <si>
    <t xml:space="preserve">        专项债务</t>
  </si>
  <si>
    <t>二、2018年地方政府债务限额</t>
  </si>
  <si>
    <t>三、2019年地方政府债务发行决算数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</si>
  <si>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</si>
  <si>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</si>
  <si>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</si>
  <si>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</si>
  <si>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四、2019年地方政府债务还本支出决算数</t>
  </si>
  <si>
    <t xml:space="preserve">     一般债务还本支出</t>
  </si>
  <si>
    <t xml:space="preserve">     专项债务还本支出</t>
  </si>
  <si>
    <t>五、2019年地方政府债务付息支出决算数</t>
  </si>
  <si>
    <t xml:space="preserve">     一般债务付息支出</t>
  </si>
  <si>
    <t xml:space="preserve">     专项债务付息支出</t>
  </si>
  <si>
    <t>六、2019年末地方政府债务余额决算数</t>
  </si>
  <si>
    <t>七、2019年地方政府债务限额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</si>
</sst>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 * #,##0.0_ ;_ * \-#,##0.0_ ;_ * &quot;-&quot;??_ ;_ @_ "/>
    <numFmt numFmtId="178" formatCode="#,##0.000000"/>
    <numFmt numFmtId="179" formatCode="#,##0_);[Red]\(#,##0\)"/>
    <numFmt numFmtId="180" formatCode="_ * #,##0_ ;_ * \-#,##0_ ;_ * &quot;-&quot;??_ ;_ @_ "/>
    <numFmt numFmtId="181" formatCode="0_);[Red]\(0\)"/>
    <numFmt numFmtId="182" formatCode="#,##0_ "/>
    <numFmt numFmtId="183" formatCode="0_ "/>
  </numFmts>
  <fonts count="68">
    <font>
      <sz val="12"/>
      <name val="宋体"/>
      <family val="0"/>
    </font>
    <font>
      <sz val="16"/>
      <color indexed="8"/>
      <name val="方正小标宋_GBK"/>
      <family val="4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方正仿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6"/>
      <color theme="1"/>
      <name val="方正小标宋_GBK"/>
      <family val="4"/>
    </font>
    <font>
      <b/>
      <sz val="10"/>
      <name val="Cambria"/>
      <family val="0"/>
    </font>
    <font>
      <sz val="10"/>
      <name val="Cambria"/>
      <family val="0"/>
    </font>
    <font>
      <sz val="11"/>
      <color theme="1"/>
      <name val="方正仿宋_GBK"/>
      <family val="4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54" fillId="0" borderId="0">
      <alignment vertical="center"/>
      <protection/>
    </xf>
  </cellStyleXfs>
  <cellXfs count="144">
    <xf numFmtId="0" fontId="0" fillId="0" borderId="0" xfId="0" applyAlignment="1">
      <alignment/>
    </xf>
    <xf numFmtId="0" fontId="1" fillId="0" borderId="0" xfId="63" applyFont="1">
      <alignment vertical="center"/>
      <protection/>
    </xf>
    <xf numFmtId="0" fontId="54" fillId="0" borderId="0" xfId="63">
      <alignment vertical="center"/>
      <protection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right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left" vertical="center" wrapText="1"/>
      <protection/>
    </xf>
    <xf numFmtId="176" fontId="6" fillId="0" borderId="12" xfId="63" applyNumberFormat="1" applyFont="1" applyFill="1" applyBorder="1" applyAlignment="1">
      <alignment horizontal="right" vertical="center" wrapText="1"/>
      <protection/>
    </xf>
    <xf numFmtId="176" fontId="6" fillId="0" borderId="13" xfId="63" applyNumberFormat="1" applyFont="1" applyBorder="1" applyAlignment="1">
      <alignment horizontal="right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176" fontId="6" fillId="0" borderId="15" xfId="63" applyNumberFormat="1" applyFont="1" applyBorder="1" applyAlignment="1">
      <alignment horizontal="right" vertical="center" wrapText="1"/>
      <protection/>
    </xf>
    <xf numFmtId="176" fontId="6" fillId="0" borderId="13" xfId="63" applyNumberFormat="1" applyFont="1" applyFill="1" applyBorder="1" applyAlignment="1">
      <alignment horizontal="right" vertical="center" wrapText="1"/>
      <protection/>
    </xf>
    <xf numFmtId="176" fontId="6" fillId="0" borderId="16" xfId="63" applyNumberFormat="1" applyFont="1" applyBorder="1" applyAlignment="1">
      <alignment horizontal="right" vertical="center" wrapText="1"/>
      <protection/>
    </xf>
    <xf numFmtId="0" fontId="4" fillId="0" borderId="17" xfId="63" applyFont="1" applyBorder="1" applyAlignment="1">
      <alignment vertical="center" wrapText="1"/>
      <protection/>
    </xf>
    <xf numFmtId="0" fontId="4" fillId="0" borderId="0" xfId="63" applyFont="1" applyBorder="1" applyAlignment="1">
      <alignment vertical="center" wrapText="1"/>
      <protection/>
    </xf>
    <xf numFmtId="0" fontId="54" fillId="0" borderId="0" xfId="63" applyAlignment="1">
      <alignment horizontal="center" vertical="center"/>
      <protection/>
    </xf>
    <xf numFmtId="177" fontId="54" fillId="0" borderId="0" xfId="22" applyNumberFormat="1" applyFont="1" applyAlignment="1">
      <alignment vertical="center"/>
    </xf>
    <xf numFmtId="0" fontId="55" fillId="0" borderId="0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177" fontId="5" fillId="0" borderId="19" xfId="22" applyNumberFormat="1" applyFont="1" applyBorder="1" applyAlignment="1">
      <alignment horizontal="center" vertical="center" wrapText="1"/>
    </xf>
    <xf numFmtId="0" fontId="6" fillId="0" borderId="20" xfId="63" applyFont="1" applyBorder="1" applyAlignment="1">
      <alignment vertical="center" wrapText="1"/>
      <protection/>
    </xf>
    <xf numFmtId="0" fontId="6" fillId="0" borderId="21" xfId="63" applyFont="1" applyBorder="1" applyAlignment="1">
      <alignment vertical="center" wrapText="1"/>
      <protection/>
    </xf>
    <xf numFmtId="178" fontId="6" fillId="0" borderId="21" xfId="63" applyNumberFormat="1" applyFont="1" applyBorder="1" applyAlignment="1">
      <alignment vertical="center" wrapText="1"/>
      <protection/>
    </xf>
    <xf numFmtId="177" fontId="6" fillId="0" borderId="21" xfId="22" applyNumberFormat="1" applyFont="1" applyBorder="1" applyAlignment="1">
      <alignment vertical="center" wrapText="1"/>
    </xf>
    <xf numFmtId="14" fontId="6" fillId="0" borderId="22" xfId="63" applyNumberFormat="1" applyFont="1" applyBorder="1" applyAlignment="1">
      <alignment horizontal="left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24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0" fontId="5" fillId="0" borderId="27" xfId="63" applyFont="1" applyBorder="1" applyAlignment="1">
      <alignment horizontal="center" vertical="center" wrapText="1"/>
      <protection/>
    </xf>
    <xf numFmtId="0" fontId="5" fillId="0" borderId="28" xfId="63" applyFont="1" applyBorder="1" applyAlignment="1">
      <alignment vertical="center" wrapText="1"/>
      <protection/>
    </xf>
    <xf numFmtId="0" fontId="5" fillId="0" borderId="29" xfId="63" applyFont="1" applyBorder="1" applyAlignment="1">
      <alignment horizontal="center" vertical="center" wrapText="1"/>
      <protection/>
    </xf>
    <xf numFmtId="0" fontId="5" fillId="0" borderId="30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31" xfId="63" applyFont="1" applyBorder="1" applyAlignment="1">
      <alignment horizontal="center" vertical="center" wrapText="1"/>
      <protection/>
    </xf>
    <xf numFmtId="0" fontId="5" fillId="0" borderId="32" xfId="63" applyFont="1" applyBorder="1" applyAlignment="1">
      <alignment horizontal="center" vertical="center" wrapText="1"/>
      <protection/>
    </xf>
    <xf numFmtId="177" fontId="6" fillId="0" borderId="24" xfId="22" applyNumberFormat="1" applyFont="1" applyBorder="1" applyAlignment="1">
      <alignment vertical="center" wrapText="1"/>
    </xf>
    <xf numFmtId="177" fontId="6" fillId="0" borderId="33" xfId="22" applyNumberFormat="1" applyFont="1" applyBorder="1" applyAlignment="1">
      <alignment vertical="center" wrapText="1"/>
    </xf>
    <xf numFmtId="177" fontId="6" fillId="0" borderId="0" xfId="22" applyNumberFormat="1" applyFont="1" applyBorder="1" applyAlignment="1">
      <alignment vertical="center" wrapText="1"/>
    </xf>
    <xf numFmtId="177" fontId="6" fillId="0" borderId="34" xfId="22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0" fillId="0" borderId="35" xfId="0" applyBorder="1" applyAlignment="1">
      <alignment horizontal="left"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8" fillId="33" borderId="36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9" fillId="0" borderId="11" xfId="0" applyNumberFormat="1" applyFont="1" applyFill="1" applyBorder="1" applyAlignment="1" applyProtection="1">
      <alignment horizontal="left" vertical="center"/>
      <protection/>
    </xf>
    <xf numFmtId="3" fontId="9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35" xfId="0" applyBorder="1" applyAlignment="1">
      <alignment/>
    </xf>
    <xf numFmtId="0" fontId="8" fillId="0" borderId="36" xfId="0" applyNumberFormat="1" applyFont="1" applyFill="1" applyBorder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179" fontId="56" fillId="0" borderId="11" xfId="0" applyNumberFormat="1" applyFont="1" applyFill="1" applyBorder="1" applyAlignment="1">
      <alignment vertical="center"/>
    </xf>
    <xf numFmtId="180" fontId="56" fillId="0" borderId="11" xfId="22" applyNumberFormat="1" applyFont="1" applyFill="1" applyBorder="1" applyAlignment="1">
      <alignment horizontal="right" vertical="center"/>
    </xf>
    <xf numFmtId="0" fontId="56" fillId="0" borderId="11" xfId="0" applyNumberFormat="1" applyFont="1" applyFill="1" applyBorder="1" applyAlignment="1" applyProtection="1">
      <alignment vertical="center"/>
      <protection/>
    </xf>
    <xf numFmtId="0" fontId="57" fillId="0" borderId="11" xfId="0" applyNumberFormat="1" applyFont="1" applyFill="1" applyBorder="1" applyAlignment="1" applyProtection="1">
      <alignment vertical="center"/>
      <protection/>
    </xf>
    <xf numFmtId="179" fontId="57" fillId="0" borderId="11" xfId="0" applyNumberFormat="1" applyFont="1" applyFill="1" applyBorder="1" applyAlignment="1">
      <alignment vertical="center"/>
    </xf>
    <xf numFmtId="180" fontId="57" fillId="0" borderId="11" xfId="22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 applyProtection="1">
      <alignment horizontal="left" vertical="center"/>
      <protection locked="0"/>
    </xf>
    <xf numFmtId="180" fontId="9" fillId="0" borderId="11" xfId="22" applyNumberFormat="1" applyFont="1" applyFill="1" applyBorder="1" applyAlignment="1" applyProtection="1">
      <alignment horizontal="right" vertical="center" shrinkToFit="1"/>
      <protection locked="0"/>
    </xf>
    <xf numFmtId="0" fontId="9" fillId="0" borderId="37" xfId="0" applyNumberFormat="1" applyFont="1" applyFill="1" applyBorder="1" applyAlignment="1" applyProtection="1">
      <alignment horizontal="left" vertical="center"/>
      <protection locked="0"/>
    </xf>
    <xf numFmtId="38" fontId="9" fillId="0" borderId="11" xfId="0" applyNumberFormat="1" applyFont="1" applyFill="1" applyBorder="1" applyAlignment="1" applyProtection="1">
      <alignment vertical="center" shrinkToFit="1"/>
      <protection locked="0"/>
    </xf>
    <xf numFmtId="180" fontId="9" fillId="0" borderId="11" xfId="22" applyNumberFormat="1" applyFont="1" applyFill="1" applyBorder="1" applyAlignment="1" applyProtection="1">
      <alignment horizontal="right" vertical="center" shrinkToFit="1"/>
      <protection/>
    </xf>
    <xf numFmtId="0" fontId="58" fillId="0" borderId="0" xfId="0" applyFont="1" applyAlignment="1">
      <alignment vertical="center"/>
    </xf>
    <xf numFmtId="181" fontId="5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81" fontId="58" fillId="0" borderId="0" xfId="0" applyNumberFormat="1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181" fontId="59" fillId="0" borderId="11" xfId="22" applyNumberFormat="1" applyFont="1" applyBorder="1" applyAlignment="1">
      <alignment horizontal="center" vertical="center"/>
    </xf>
    <xf numFmtId="181" fontId="59" fillId="0" borderId="11" xfId="22" applyNumberFormat="1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181" fontId="62" fillId="0" borderId="11" xfId="22" applyNumberFormat="1" applyFont="1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180" fontId="8" fillId="0" borderId="11" xfId="22" applyNumberFormat="1" applyFont="1" applyBorder="1" applyAlignment="1">
      <alignment horizontal="right" vertical="center"/>
    </xf>
    <xf numFmtId="0" fontId="57" fillId="34" borderId="1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right"/>
    </xf>
    <xf numFmtId="180" fontId="8" fillId="0" borderId="11" xfId="22" applyNumberFormat="1" applyFont="1" applyFill="1" applyBorder="1" applyAlignment="1" applyProtection="1">
      <alignment horizontal="right" vertical="center"/>
      <protection/>
    </xf>
    <xf numFmtId="0" fontId="9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80" fontId="9" fillId="0" borderId="11" xfId="22" applyNumberFormat="1" applyFont="1" applyBorder="1" applyAlignment="1">
      <alignment horizontal="right" vertical="center"/>
    </xf>
    <xf numFmtId="0" fontId="8" fillId="0" borderId="36" xfId="0" applyFont="1" applyBorder="1" applyAlignment="1">
      <alignment horizontal="right"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38" xfId="0" applyNumberFormat="1" applyFont="1" applyFill="1" applyBorder="1" applyAlignment="1" applyProtection="1">
      <alignment horizontal="center" vertical="center"/>
      <protection/>
    </xf>
    <xf numFmtId="3" fontId="9" fillId="0" borderId="39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/>
    </xf>
    <xf numFmtId="180" fontId="9" fillId="0" borderId="11" xfId="22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38" fontId="9" fillId="0" borderId="11" xfId="0" applyNumberFormat="1" applyFont="1" applyFill="1" applyBorder="1" applyAlignment="1" applyProtection="1">
      <alignment vertical="center" shrinkToFit="1"/>
      <protection/>
    </xf>
    <xf numFmtId="0" fontId="9" fillId="0" borderId="11" xfId="0" applyNumberFormat="1" applyFont="1" applyFill="1" applyBorder="1" applyAlignment="1" applyProtection="1">
      <alignment vertical="center"/>
      <protection/>
    </xf>
    <xf numFmtId="3" fontId="8" fillId="0" borderId="11" xfId="0" applyNumberFormat="1" applyFont="1" applyFill="1" applyBorder="1" applyAlignment="1" applyProtection="1">
      <alignment horizontal="left" vertical="center"/>
      <protection locked="0"/>
    </xf>
    <xf numFmtId="38" fontId="8" fillId="0" borderId="11" xfId="0" applyNumberFormat="1" applyFont="1" applyFill="1" applyBorder="1" applyAlignment="1" applyProtection="1">
      <alignment vertical="center" shrinkToFit="1"/>
      <protection locked="0"/>
    </xf>
    <xf numFmtId="38" fontId="8" fillId="0" borderId="11" xfId="0" applyNumberFormat="1" applyFont="1" applyFill="1" applyBorder="1" applyAlignment="1" applyProtection="1">
      <alignment vertical="center" shrinkToFi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3" fontId="6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/>
    </xf>
    <xf numFmtId="0" fontId="9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36" xfId="0" applyFont="1" applyBorder="1" applyAlignment="1">
      <alignment horizontal="right" vertical="center"/>
    </xf>
    <xf numFmtId="0" fontId="67" fillId="0" borderId="11" xfId="0" applyFont="1" applyBorder="1" applyAlignment="1">
      <alignment horizontal="center" vertical="center"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182" fontId="9" fillId="0" borderId="21" xfId="0" applyNumberFormat="1" applyFont="1" applyFill="1" applyBorder="1" applyAlignment="1" applyProtection="1">
      <alignment horizontal="right" vertical="center"/>
      <protection/>
    </xf>
    <xf numFmtId="49" fontId="9" fillId="0" borderId="21" xfId="0" applyNumberFormat="1" applyFont="1" applyFill="1" applyBorder="1" applyAlignment="1" applyProtection="1">
      <alignment horizontal="left" vertical="center"/>
      <protection/>
    </xf>
    <xf numFmtId="49" fontId="8" fillId="0" borderId="21" xfId="0" applyNumberFormat="1" applyFont="1" applyFill="1" applyBorder="1" applyAlignment="1" applyProtection="1">
      <alignment horizontal="left" vertical="center"/>
      <protection/>
    </xf>
    <xf numFmtId="182" fontId="8" fillId="0" borderId="21" xfId="0" applyNumberFormat="1" applyFont="1" applyFill="1" applyBorder="1" applyAlignment="1" applyProtection="1">
      <alignment horizontal="right" vertical="center"/>
      <protection/>
    </xf>
    <xf numFmtId="0" fontId="5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59" fillId="0" borderId="11" xfId="22" applyNumberFormat="1" applyFont="1" applyBorder="1" applyAlignment="1">
      <alignment horizontal="right" vertical="center"/>
    </xf>
    <xf numFmtId="0" fontId="9" fillId="0" borderId="11" xfId="0" applyFont="1" applyBorder="1" applyAlignment="1">
      <alignment/>
    </xf>
    <xf numFmtId="180" fontId="9" fillId="0" borderId="11" xfId="22" applyNumberFormat="1" applyFont="1" applyBorder="1" applyAlignment="1">
      <alignment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/>
    </xf>
    <xf numFmtId="180" fontId="8" fillId="0" borderId="11" xfId="22" applyNumberFormat="1" applyFont="1" applyBorder="1" applyAlignment="1">
      <alignment/>
    </xf>
    <xf numFmtId="3" fontId="7" fillId="33" borderId="0" xfId="0" applyNumberFormat="1" applyFont="1" applyFill="1" applyAlignment="1" applyProtection="1">
      <alignment horizontal="center" vertical="center"/>
      <protection/>
    </xf>
    <xf numFmtId="3" fontId="8" fillId="33" borderId="36" xfId="0" applyNumberFormat="1" applyFont="1" applyFill="1" applyBorder="1" applyAlignment="1" applyProtection="1">
      <alignment horizontal="right" vertical="center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1" fontId="9" fillId="0" borderId="11" xfId="22" applyNumberFormat="1" applyFont="1" applyFill="1" applyBorder="1" applyAlignment="1">
      <alignment/>
    </xf>
    <xf numFmtId="181" fontId="8" fillId="0" borderId="11" xfId="22" applyNumberFormat="1" applyFont="1" applyFill="1" applyBorder="1" applyAlignment="1">
      <alignment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180" fontId="9" fillId="0" borderId="11" xfId="22" applyNumberFormat="1" applyFont="1" applyFill="1" applyBorder="1" applyAlignment="1">
      <alignment/>
    </xf>
    <xf numFmtId="183" fontId="0" fillId="0" borderId="11" xfId="0" applyNumberForma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C25" sqref="C25"/>
    </sheetView>
  </sheetViews>
  <sheetFormatPr defaultColWidth="33.25390625" defaultRowHeight="14.25"/>
  <cols>
    <col min="1" max="1" width="28.75390625" style="45" bestFit="1" customWidth="1"/>
    <col min="2" max="2" width="12.75390625" style="45" customWidth="1"/>
    <col min="3" max="3" width="28.375" style="45" bestFit="1" customWidth="1"/>
    <col min="4" max="4" width="11.75390625" style="45" customWidth="1"/>
    <col min="5" max="16384" width="33.25390625" style="45" customWidth="1"/>
  </cols>
  <sheetData>
    <row r="1" spans="1:4" ht="22.5">
      <c r="A1" s="135" t="s">
        <v>0</v>
      </c>
      <c r="B1" s="135"/>
      <c r="C1" s="135"/>
      <c r="D1" s="135"/>
    </row>
    <row r="2" spans="1:4" ht="14.25">
      <c r="A2" s="136" t="s">
        <v>1</v>
      </c>
      <c r="B2" s="136"/>
      <c r="C2" s="136"/>
      <c r="D2" s="136"/>
    </row>
    <row r="3" spans="1:4" ht="33" customHeight="1">
      <c r="A3" s="58" t="s">
        <v>2</v>
      </c>
      <c r="B3" s="58" t="s">
        <v>3</v>
      </c>
      <c r="C3" s="58" t="s">
        <v>4</v>
      </c>
      <c r="D3" s="58" t="s">
        <v>3</v>
      </c>
    </row>
    <row r="4" spans="1:4" ht="14.25">
      <c r="A4" s="59" t="s">
        <v>5</v>
      </c>
      <c r="B4" s="137">
        <f>SUM(B5,B32)</f>
        <v>6722</v>
      </c>
      <c r="C4" s="59" t="s">
        <v>5</v>
      </c>
      <c r="D4" s="138">
        <f>SUM(D5,D33)</f>
        <v>6722</v>
      </c>
    </row>
    <row r="5" spans="1:4" ht="14.25">
      <c r="A5" s="61" t="s">
        <v>6</v>
      </c>
      <c r="B5" s="137">
        <f>SUM(B6,B22)</f>
        <v>396</v>
      </c>
      <c r="C5" s="61" t="s">
        <v>7</v>
      </c>
      <c r="D5" s="137">
        <f>SUM(D6:D30)</f>
        <v>5917</v>
      </c>
    </row>
    <row r="6" spans="1:4" ht="14.25">
      <c r="A6" s="61" t="s">
        <v>8</v>
      </c>
      <c r="B6" s="139">
        <f>SUM(B7:B21)</f>
        <v>309</v>
      </c>
      <c r="C6" s="87" t="s">
        <v>9</v>
      </c>
      <c r="D6" s="139">
        <v>1184</v>
      </c>
    </row>
    <row r="7" spans="1:4" ht="14.25">
      <c r="A7" s="55" t="s">
        <v>10</v>
      </c>
      <c r="B7" s="140">
        <v>161</v>
      </c>
      <c r="C7" s="87" t="s">
        <v>11</v>
      </c>
      <c r="D7" s="140">
        <v>0</v>
      </c>
    </row>
    <row r="8" spans="1:4" ht="14.25">
      <c r="A8" s="55" t="s">
        <v>12</v>
      </c>
      <c r="B8" s="140">
        <v>51</v>
      </c>
      <c r="C8" s="87" t="s">
        <v>13</v>
      </c>
      <c r="D8" s="140">
        <v>2</v>
      </c>
    </row>
    <row r="9" spans="1:4" ht="14.25">
      <c r="A9" s="55" t="s">
        <v>14</v>
      </c>
      <c r="B9" s="140">
        <v>41</v>
      </c>
      <c r="C9" s="87" t="s">
        <v>15</v>
      </c>
      <c r="D9" s="140">
        <v>0</v>
      </c>
    </row>
    <row r="10" spans="1:4" ht="14.25">
      <c r="A10" s="55" t="s">
        <v>16</v>
      </c>
      <c r="B10" s="140">
        <v>0</v>
      </c>
      <c r="C10" s="87" t="s">
        <v>17</v>
      </c>
      <c r="D10" s="140">
        <v>0</v>
      </c>
    </row>
    <row r="11" spans="1:4" ht="14.25">
      <c r="A11" s="55" t="s">
        <v>18</v>
      </c>
      <c r="B11" s="140">
        <v>33</v>
      </c>
      <c r="C11" s="87" t="s">
        <v>19</v>
      </c>
      <c r="D11" s="140">
        <v>0</v>
      </c>
    </row>
    <row r="12" spans="1:4" ht="14.25">
      <c r="A12" s="55" t="s">
        <v>20</v>
      </c>
      <c r="B12" s="140">
        <v>4</v>
      </c>
      <c r="C12" s="87" t="s">
        <v>21</v>
      </c>
      <c r="D12" s="140">
        <v>233</v>
      </c>
    </row>
    <row r="13" spans="1:4" ht="14.25">
      <c r="A13" s="55" t="s">
        <v>22</v>
      </c>
      <c r="B13" s="140">
        <v>3</v>
      </c>
      <c r="C13" s="87" t="s">
        <v>23</v>
      </c>
      <c r="D13" s="140">
        <v>2010</v>
      </c>
    </row>
    <row r="14" spans="1:4" ht="14.25">
      <c r="A14" s="55" t="s">
        <v>24</v>
      </c>
      <c r="B14" s="140">
        <v>2</v>
      </c>
      <c r="C14" s="87" t="s">
        <v>25</v>
      </c>
      <c r="D14" s="140">
        <v>296</v>
      </c>
    </row>
    <row r="15" spans="1:4" ht="14.25">
      <c r="A15" s="55" t="s">
        <v>26</v>
      </c>
      <c r="B15" s="140">
        <v>7</v>
      </c>
      <c r="C15" s="87" t="s">
        <v>27</v>
      </c>
      <c r="D15" s="140">
        <v>34</v>
      </c>
    </row>
    <row r="16" spans="1:4" ht="14.25">
      <c r="A16" s="55" t="s">
        <v>28</v>
      </c>
      <c r="B16" s="140">
        <v>0</v>
      </c>
      <c r="C16" s="87" t="s">
        <v>29</v>
      </c>
      <c r="D16" s="140">
        <v>146</v>
      </c>
    </row>
    <row r="17" spans="1:4" ht="14.25">
      <c r="A17" s="55" t="s">
        <v>30</v>
      </c>
      <c r="B17" s="140">
        <v>0</v>
      </c>
      <c r="C17" s="87" t="s">
        <v>31</v>
      </c>
      <c r="D17" s="140">
        <v>1194</v>
      </c>
    </row>
    <row r="18" spans="1:4" ht="14.25">
      <c r="A18" s="55" t="s">
        <v>32</v>
      </c>
      <c r="B18" s="140">
        <v>6</v>
      </c>
      <c r="C18" s="87" t="s">
        <v>33</v>
      </c>
      <c r="D18" s="140">
        <v>676</v>
      </c>
    </row>
    <row r="19" spans="1:4" ht="14.25">
      <c r="A19" s="55" t="s">
        <v>34</v>
      </c>
      <c r="B19" s="140">
        <v>0</v>
      </c>
      <c r="C19" s="87" t="s">
        <v>35</v>
      </c>
      <c r="D19" s="140">
        <v>0</v>
      </c>
    </row>
    <row r="20" spans="1:4" ht="14.25">
      <c r="A20" s="55" t="s">
        <v>36</v>
      </c>
      <c r="B20" s="140">
        <v>1</v>
      </c>
      <c r="C20" s="87" t="s">
        <v>37</v>
      </c>
      <c r="D20" s="140">
        <v>8</v>
      </c>
    </row>
    <row r="21" spans="1:4" ht="14.25">
      <c r="A21" s="55" t="s">
        <v>38</v>
      </c>
      <c r="B21" s="140">
        <v>0</v>
      </c>
      <c r="C21" s="87" t="s">
        <v>39</v>
      </c>
      <c r="D21" s="140">
        <v>0</v>
      </c>
    </row>
    <row r="22" spans="1:4" ht="14.25">
      <c r="A22" s="61" t="s">
        <v>40</v>
      </c>
      <c r="B22" s="139">
        <f>SUM(B23:B30)</f>
        <v>87</v>
      </c>
      <c r="C22" s="87" t="s">
        <v>41</v>
      </c>
      <c r="D22" s="139">
        <v>0</v>
      </c>
    </row>
    <row r="23" spans="1:4" ht="14.25">
      <c r="A23" s="55" t="s">
        <v>42</v>
      </c>
      <c r="B23" s="140">
        <v>0</v>
      </c>
      <c r="C23" s="87" t="s">
        <v>43</v>
      </c>
      <c r="D23" s="140">
        <v>0</v>
      </c>
    </row>
    <row r="24" spans="1:4" ht="14.25">
      <c r="A24" s="55" t="s">
        <v>44</v>
      </c>
      <c r="B24" s="140">
        <v>42</v>
      </c>
      <c r="C24" s="87" t="s">
        <v>45</v>
      </c>
      <c r="D24" s="140">
        <v>121</v>
      </c>
    </row>
    <row r="25" spans="1:4" ht="14.25">
      <c r="A25" s="55" t="s">
        <v>46</v>
      </c>
      <c r="B25" s="140">
        <v>15</v>
      </c>
      <c r="C25" s="87" t="s">
        <v>47</v>
      </c>
      <c r="D25" s="140">
        <v>0</v>
      </c>
    </row>
    <row r="26" spans="1:4" ht="14.25">
      <c r="A26" s="55" t="s">
        <v>48</v>
      </c>
      <c r="B26" s="140">
        <v>0</v>
      </c>
      <c r="C26" s="141" t="s">
        <v>49</v>
      </c>
      <c r="D26" s="140">
        <v>13</v>
      </c>
    </row>
    <row r="27" spans="1:4" ht="14.25">
      <c r="A27" s="55" t="s">
        <v>50</v>
      </c>
      <c r="B27" s="140">
        <v>2</v>
      </c>
      <c r="C27" s="87" t="s">
        <v>51</v>
      </c>
      <c r="D27" s="140"/>
    </row>
    <row r="28" spans="1:4" ht="14.25">
      <c r="A28" s="55" t="s">
        <v>52</v>
      </c>
      <c r="B28" s="140">
        <v>0</v>
      </c>
      <c r="C28" s="87" t="s">
        <v>53</v>
      </c>
      <c r="D28" s="140"/>
    </row>
    <row r="29" spans="1:4" ht="14.25">
      <c r="A29" s="55" t="s">
        <v>54</v>
      </c>
      <c r="B29" s="140">
        <v>0</v>
      </c>
      <c r="C29" s="87" t="s">
        <v>55</v>
      </c>
      <c r="D29" s="140"/>
    </row>
    <row r="30" spans="1:4" ht="14.25">
      <c r="A30" s="55" t="s">
        <v>56</v>
      </c>
      <c r="B30" s="140">
        <v>28</v>
      </c>
      <c r="C30" s="87" t="s">
        <v>57</v>
      </c>
      <c r="D30" s="139"/>
    </row>
    <row r="31" spans="1:4" ht="14.25">
      <c r="A31" s="59"/>
      <c r="B31" s="142"/>
      <c r="C31" s="60"/>
      <c r="D31" s="60"/>
    </row>
    <row r="32" spans="1:4" ht="14.25">
      <c r="A32" s="61" t="s">
        <v>58</v>
      </c>
      <c r="B32" s="143">
        <f>SUM(B33:B37)</f>
        <v>6326</v>
      </c>
      <c r="C32" s="60"/>
      <c r="D32" s="60"/>
    </row>
    <row r="33" spans="1:4" ht="14.25">
      <c r="A33" s="55" t="s">
        <v>59</v>
      </c>
      <c r="B33" s="143">
        <v>5761</v>
      </c>
      <c r="C33" s="61" t="s">
        <v>60</v>
      </c>
      <c r="D33" s="60">
        <f>SUM(D34:D37)</f>
        <v>805</v>
      </c>
    </row>
    <row r="34" spans="1:4" ht="14.25">
      <c r="A34" s="55" t="s">
        <v>61</v>
      </c>
      <c r="B34" s="143"/>
      <c r="C34" s="55" t="s">
        <v>62</v>
      </c>
      <c r="D34" s="60">
        <v>145</v>
      </c>
    </row>
    <row r="35" spans="1:4" ht="14.25">
      <c r="A35" s="55" t="s">
        <v>63</v>
      </c>
      <c r="B35" s="143">
        <v>18</v>
      </c>
      <c r="C35" s="55" t="s">
        <v>64</v>
      </c>
      <c r="D35" s="60"/>
    </row>
    <row r="36" spans="1:4" ht="14.25">
      <c r="A36" s="55" t="s">
        <v>65</v>
      </c>
      <c r="B36" s="143"/>
      <c r="C36" s="55" t="s">
        <v>66</v>
      </c>
      <c r="D36" s="60">
        <v>18</v>
      </c>
    </row>
    <row r="37" spans="1:4" ht="14.25">
      <c r="A37" s="55" t="s">
        <v>67</v>
      </c>
      <c r="B37" s="143">
        <v>547</v>
      </c>
      <c r="C37" s="55" t="s">
        <v>68</v>
      </c>
      <c r="D37" s="60">
        <v>642</v>
      </c>
    </row>
  </sheetData>
  <sheetProtection/>
  <mergeCells count="2">
    <mergeCell ref="A1:D1"/>
    <mergeCell ref="A2:D2"/>
  </mergeCells>
  <printOptions horizontalCentered="1"/>
  <pageMargins left="0.35433070866141736" right="0.35433070866141736" top="0.9842519685039371" bottom="0.984251968503937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:B1"/>
    </sheetView>
  </sheetViews>
  <sheetFormatPr defaultColWidth="8.75390625" defaultRowHeight="14.25"/>
  <cols>
    <col min="1" max="1" width="50.75390625" style="45" customWidth="1"/>
    <col min="2" max="2" width="26.75390625" style="45" customWidth="1"/>
    <col min="3" max="16384" width="8.75390625" style="45" customWidth="1"/>
  </cols>
  <sheetData>
    <row r="1" spans="1:2" ht="22.5">
      <c r="A1" s="53" t="s">
        <v>329</v>
      </c>
      <c r="B1" s="53"/>
    </row>
    <row r="2" spans="1:2" ht="14.25">
      <c r="A2" s="54" t="s">
        <v>1</v>
      </c>
      <c r="B2" s="54"/>
    </row>
    <row r="3" spans="1:2" ht="14.25">
      <c r="A3" s="48" t="s">
        <v>206</v>
      </c>
      <c r="B3" s="48" t="s">
        <v>3</v>
      </c>
    </row>
    <row r="4" spans="1:2" ht="14.25">
      <c r="A4" s="55"/>
      <c r="B4" s="56"/>
    </row>
    <row r="5" spans="1:2" ht="14.25">
      <c r="A5" s="48" t="s">
        <v>330</v>
      </c>
      <c r="B5" s="57"/>
    </row>
    <row r="6" spans="1:2" ht="14.25">
      <c r="A6" s="52" t="s">
        <v>328</v>
      </c>
      <c r="B6" s="52"/>
    </row>
  </sheetData>
  <sheetProtection/>
  <mergeCells count="3">
    <mergeCell ref="A1:B1"/>
    <mergeCell ref="A2:B2"/>
    <mergeCell ref="A6:B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A1" sqref="A1:J1"/>
    </sheetView>
  </sheetViews>
  <sheetFormatPr defaultColWidth="8.75390625" defaultRowHeight="14.25"/>
  <cols>
    <col min="1" max="1" width="23.125" style="45" bestFit="1" customWidth="1"/>
    <col min="2" max="16384" width="8.75390625" style="45" customWidth="1"/>
  </cols>
  <sheetData>
    <row r="1" spans="1:10" ht="22.5">
      <c r="A1" s="46" t="s">
        <v>331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4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44" customFormat="1" ht="48">
      <c r="A3" s="48" t="s">
        <v>332</v>
      </c>
      <c r="B3" s="49" t="s">
        <v>333</v>
      </c>
      <c r="C3" s="49" t="s">
        <v>334</v>
      </c>
      <c r="D3" s="49" t="s">
        <v>335</v>
      </c>
      <c r="E3" s="49" t="s">
        <v>336</v>
      </c>
      <c r="F3" s="49" t="s">
        <v>337</v>
      </c>
      <c r="G3" s="49" t="s">
        <v>338</v>
      </c>
      <c r="H3" s="49" t="s">
        <v>339</v>
      </c>
      <c r="I3" s="49" t="s">
        <v>340</v>
      </c>
      <c r="J3" s="49" t="s">
        <v>341</v>
      </c>
    </row>
    <row r="4" spans="1:10" s="44" customFormat="1" ht="14.25">
      <c r="A4" s="48" t="s">
        <v>342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s="44" customFormat="1" ht="14.25">
      <c r="A5" s="51" t="s">
        <v>343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s="44" customFormat="1" ht="14.25">
      <c r="A6" s="51" t="s">
        <v>344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s="44" customFormat="1" ht="14.25">
      <c r="A7" s="51" t="s">
        <v>345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s="44" customFormat="1" ht="14.25">
      <c r="A8" s="51" t="s">
        <v>346</v>
      </c>
      <c r="B8" s="50" t="s">
        <v>347</v>
      </c>
      <c r="C8" s="50"/>
      <c r="D8" s="50"/>
      <c r="E8" s="50"/>
      <c r="F8" s="50"/>
      <c r="G8" s="50"/>
      <c r="H8" s="50"/>
      <c r="I8" s="50"/>
      <c r="J8" s="50"/>
    </row>
    <row r="9" spans="1:10" s="44" customFormat="1" ht="14.25">
      <c r="A9" s="51" t="s">
        <v>348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s="44" customFormat="1" ht="14.25">
      <c r="A10" s="51" t="s">
        <v>349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4.25">
      <c r="A11" s="48" t="s">
        <v>350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4.25">
      <c r="A12" s="51" t="s">
        <v>351</v>
      </c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4.25">
      <c r="A13" s="51" t="s">
        <v>352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4.25">
      <c r="A14" s="51" t="s">
        <v>353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24.75" customHeight="1">
      <c r="A15" s="52" t="s">
        <v>354</v>
      </c>
      <c r="B15" s="52"/>
      <c r="C15" s="52"/>
      <c r="D15" s="52"/>
      <c r="E15" s="52"/>
      <c r="F15" s="52"/>
      <c r="G15" s="52"/>
      <c r="H15" s="52"/>
      <c r="I15" s="52"/>
      <c r="J15" s="52"/>
    </row>
  </sheetData>
  <sheetProtection/>
  <mergeCells count="3">
    <mergeCell ref="A1:J1"/>
    <mergeCell ref="A2:J2"/>
    <mergeCell ref="A15:J15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orientation="portrait" paperSize="9" scale="8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F16" sqref="F16"/>
    </sheetView>
  </sheetViews>
  <sheetFormatPr defaultColWidth="9.00390625" defaultRowHeight="14.25"/>
  <cols>
    <col min="1" max="1" width="19.00390625" style="2" customWidth="1"/>
    <col min="2" max="7" width="18.75390625" style="2" customWidth="1"/>
    <col min="8" max="9" width="8.75390625" style="2" customWidth="1"/>
    <col min="10" max="16384" width="9.00390625" style="2" customWidth="1"/>
  </cols>
  <sheetData>
    <row r="1" spans="1:7" s="1" customFormat="1" ht="28.5" customHeight="1">
      <c r="A1" s="3" t="s">
        <v>355</v>
      </c>
      <c r="B1" s="3"/>
      <c r="C1" s="3"/>
      <c r="D1" s="3"/>
      <c r="E1" s="3"/>
      <c r="F1" s="3"/>
      <c r="G1" s="3"/>
    </row>
    <row r="2" spans="1:7" ht="14.25" customHeight="1">
      <c r="A2" s="15"/>
      <c r="B2" s="15"/>
      <c r="G2" s="4" t="s">
        <v>356</v>
      </c>
    </row>
    <row r="3" spans="1:7" ht="16.5" customHeight="1">
      <c r="A3" s="27" t="s">
        <v>357</v>
      </c>
      <c r="B3" s="27" t="s">
        <v>358</v>
      </c>
      <c r="C3" s="27"/>
      <c r="D3" s="27"/>
      <c r="E3" s="28" t="s">
        <v>359</v>
      </c>
      <c r="F3" s="28"/>
      <c r="G3" s="28"/>
    </row>
    <row r="4" spans="1:7" ht="16.5" customHeight="1">
      <c r="A4" s="29"/>
      <c r="B4" s="30"/>
      <c r="C4" s="31" t="s">
        <v>360</v>
      </c>
      <c r="D4" s="32" t="s">
        <v>361</v>
      </c>
      <c r="E4" s="33"/>
      <c r="F4" s="31" t="s">
        <v>360</v>
      </c>
      <c r="G4" s="34" t="s">
        <v>361</v>
      </c>
    </row>
    <row r="5" spans="1:7" ht="19.5" customHeight="1">
      <c r="A5" s="35"/>
      <c r="B5" s="36" t="s">
        <v>362</v>
      </c>
      <c r="C5" s="37" t="s">
        <v>363</v>
      </c>
      <c r="D5" s="38" t="s">
        <v>364</v>
      </c>
      <c r="E5" s="36" t="s">
        <v>365</v>
      </c>
      <c r="F5" s="37" t="s">
        <v>366</v>
      </c>
      <c r="G5" s="39" t="s">
        <v>367</v>
      </c>
    </row>
    <row r="6" spans="1:7" s="17" customFormat="1" ht="19.5" customHeight="1">
      <c r="A6" s="40"/>
      <c r="B6" s="41"/>
      <c r="C6" s="42"/>
      <c r="D6" s="43"/>
      <c r="E6" s="41"/>
      <c r="F6" s="41"/>
      <c r="G6" s="42"/>
    </row>
    <row r="7" spans="1:7" ht="24.75" customHeight="1">
      <c r="A7" s="14" t="s">
        <v>368</v>
      </c>
      <c r="B7" s="14"/>
      <c r="C7" s="14"/>
      <c r="D7" s="14"/>
      <c r="E7" s="14"/>
      <c r="F7" s="14"/>
      <c r="G7" s="14"/>
    </row>
    <row r="8" spans="1:7" ht="24.75" customHeight="1">
      <c r="A8" s="15"/>
      <c r="B8" s="15"/>
      <c r="C8" s="15"/>
      <c r="D8" s="15"/>
      <c r="E8" s="15"/>
      <c r="F8" s="15"/>
      <c r="G8" s="15"/>
    </row>
  </sheetData>
  <sheetProtection/>
  <mergeCells count="6">
    <mergeCell ref="A1:G1"/>
    <mergeCell ref="B3:D3"/>
    <mergeCell ref="E3:G3"/>
    <mergeCell ref="A7:G7"/>
    <mergeCell ref="A8:G8"/>
    <mergeCell ref="A3:A5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orientation="portrait" paperSize="9" scale="7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1" sqref="A1:H1"/>
    </sheetView>
  </sheetViews>
  <sheetFormatPr defaultColWidth="9.00390625" defaultRowHeight="14.25"/>
  <cols>
    <col min="1" max="2" width="15.25390625" style="2" customWidth="1"/>
    <col min="3" max="3" width="22.00390625" style="2" customWidth="1"/>
    <col min="4" max="4" width="15.375" style="2" customWidth="1"/>
    <col min="5" max="5" width="17.375" style="2" customWidth="1"/>
    <col min="6" max="6" width="15.375" style="2" customWidth="1"/>
    <col min="7" max="7" width="15.375" style="17" customWidth="1"/>
    <col min="8" max="8" width="18.375" style="2" customWidth="1"/>
    <col min="9" max="10" width="8.75390625" style="2" customWidth="1"/>
    <col min="11" max="16384" width="9.00390625" style="2" customWidth="1"/>
  </cols>
  <sheetData>
    <row r="1" spans="1:8" s="1" customFormat="1" ht="28.5" customHeight="1">
      <c r="A1" s="18" t="s">
        <v>369</v>
      </c>
      <c r="B1" s="18"/>
      <c r="C1" s="18"/>
      <c r="D1" s="18"/>
      <c r="E1" s="18"/>
      <c r="F1" s="18"/>
      <c r="G1" s="18"/>
      <c r="H1" s="18"/>
    </row>
    <row r="2" spans="1:8" ht="14.25" customHeight="1">
      <c r="A2" s="4" t="s">
        <v>356</v>
      </c>
      <c r="B2" s="4"/>
      <c r="C2" s="4"/>
      <c r="D2" s="4"/>
      <c r="E2" s="4"/>
      <c r="F2" s="4"/>
      <c r="G2" s="4"/>
      <c r="H2" s="4"/>
    </row>
    <row r="3" spans="1:8" s="16" customFormat="1" ht="19.5" customHeight="1">
      <c r="A3" s="19" t="s">
        <v>370</v>
      </c>
      <c r="B3" s="20" t="s">
        <v>371</v>
      </c>
      <c r="C3" s="20" t="s">
        <v>372</v>
      </c>
      <c r="D3" s="20" t="s">
        <v>373</v>
      </c>
      <c r="E3" s="20" t="s">
        <v>374</v>
      </c>
      <c r="F3" s="20" t="s">
        <v>375</v>
      </c>
      <c r="G3" s="21" t="s">
        <v>376</v>
      </c>
      <c r="H3" s="5" t="s">
        <v>377</v>
      </c>
    </row>
    <row r="4" spans="1:8" ht="32.25" customHeight="1">
      <c r="A4" s="22"/>
      <c r="B4" s="23"/>
      <c r="C4" s="23"/>
      <c r="D4" s="23"/>
      <c r="E4" s="24"/>
      <c r="F4" s="23"/>
      <c r="G4" s="25"/>
      <c r="H4" s="26"/>
    </row>
    <row r="5" spans="1:8" ht="32.25" customHeight="1">
      <c r="A5" s="22"/>
      <c r="B5" s="23"/>
      <c r="C5" s="23"/>
      <c r="D5" s="23"/>
      <c r="E5" s="24"/>
      <c r="F5" s="23"/>
      <c r="G5" s="25"/>
      <c r="H5" s="26"/>
    </row>
    <row r="6" spans="1:8" ht="32.25" customHeight="1">
      <c r="A6" s="22"/>
      <c r="B6" s="23"/>
      <c r="C6" s="23"/>
      <c r="D6" s="23"/>
      <c r="E6" s="24"/>
      <c r="F6" s="23"/>
      <c r="G6" s="25"/>
      <c r="H6" s="26"/>
    </row>
    <row r="7" spans="1:8" ht="32.25" customHeight="1">
      <c r="A7" s="22"/>
      <c r="B7" s="23"/>
      <c r="C7" s="23"/>
      <c r="D7" s="23"/>
      <c r="E7" s="24"/>
      <c r="F7" s="23"/>
      <c r="G7" s="25"/>
      <c r="H7" s="26"/>
    </row>
    <row r="8" spans="1:8" ht="32.25" customHeight="1">
      <c r="A8" s="22"/>
      <c r="B8" s="23"/>
      <c r="C8" s="23"/>
      <c r="D8" s="23"/>
      <c r="E8" s="24"/>
      <c r="F8" s="23"/>
      <c r="G8" s="25"/>
      <c r="H8" s="26"/>
    </row>
    <row r="9" spans="1:8" ht="33" customHeight="1">
      <c r="A9" s="15" t="s">
        <v>368</v>
      </c>
      <c r="B9" s="15"/>
      <c r="C9" s="15"/>
      <c r="D9" s="15"/>
      <c r="E9" s="15"/>
      <c r="F9" s="15"/>
      <c r="G9" s="15"/>
      <c r="H9" s="15"/>
    </row>
  </sheetData>
  <sheetProtection/>
  <mergeCells count="3">
    <mergeCell ref="A1:H1"/>
    <mergeCell ref="A2:H2"/>
    <mergeCell ref="A9:H9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orientation="portrait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E12" sqref="E12"/>
    </sheetView>
  </sheetViews>
  <sheetFormatPr defaultColWidth="9.00390625" defaultRowHeight="14.25"/>
  <cols>
    <col min="1" max="1" width="49.875" style="2" customWidth="1"/>
    <col min="2" max="2" width="26.75390625" style="2" customWidth="1"/>
    <col min="3" max="3" width="8.75390625" style="2" customWidth="1"/>
    <col min="4" max="16384" width="9.00390625" style="2" customWidth="1"/>
  </cols>
  <sheetData>
    <row r="1" spans="1:2" s="1" customFormat="1" ht="27" customHeight="1">
      <c r="A1" s="3" t="s">
        <v>378</v>
      </c>
      <c r="B1" s="3"/>
    </row>
    <row r="2" ht="14.25" customHeight="1">
      <c r="B2" s="4" t="s">
        <v>356</v>
      </c>
    </row>
    <row r="3" spans="1:2" ht="20.25" customHeight="1">
      <c r="A3" s="5" t="s">
        <v>379</v>
      </c>
      <c r="B3" s="6" t="s">
        <v>380</v>
      </c>
    </row>
    <row r="4" spans="1:2" ht="16.5" customHeight="1">
      <c r="A4" s="7" t="s">
        <v>381</v>
      </c>
      <c r="B4" s="8"/>
    </row>
    <row r="5" spans="1:2" ht="16.5" customHeight="1">
      <c r="A5" s="7" t="s">
        <v>382</v>
      </c>
      <c r="B5" s="9"/>
    </row>
    <row r="6" spans="1:2" ht="16.5" customHeight="1">
      <c r="A6" s="10" t="s">
        <v>383</v>
      </c>
      <c r="B6" s="11"/>
    </row>
    <row r="7" spans="1:2" ht="16.5" customHeight="1">
      <c r="A7" s="7" t="s">
        <v>384</v>
      </c>
      <c r="B7" s="12"/>
    </row>
    <row r="8" spans="1:2" ht="16.5" customHeight="1">
      <c r="A8" s="7" t="s">
        <v>382</v>
      </c>
      <c r="B8" s="9"/>
    </row>
    <row r="9" spans="1:2" ht="16.5" customHeight="1">
      <c r="A9" s="10" t="s">
        <v>383</v>
      </c>
      <c r="B9" s="11"/>
    </row>
    <row r="10" spans="1:2" ht="16.5" customHeight="1">
      <c r="A10" s="7" t="s">
        <v>385</v>
      </c>
      <c r="B10" s="9"/>
    </row>
    <row r="11" spans="1:2" ht="16.5" customHeight="1">
      <c r="A11" s="7" t="s">
        <v>386</v>
      </c>
      <c r="B11" s="9"/>
    </row>
    <row r="12" spans="1:2" ht="16.5" customHeight="1">
      <c r="A12" s="7" t="s">
        <v>387</v>
      </c>
      <c r="B12" s="9"/>
    </row>
    <row r="13" spans="1:2" ht="16.5" customHeight="1">
      <c r="A13" s="7" t="s">
        <v>388</v>
      </c>
      <c r="B13" s="9"/>
    </row>
    <row r="14" spans="1:2" ht="16.5" customHeight="1">
      <c r="A14" s="10" t="s">
        <v>389</v>
      </c>
      <c r="B14" s="11"/>
    </row>
    <row r="15" spans="1:2" ht="16.5" customHeight="1">
      <c r="A15" s="7" t="s">
        <v>390</v>
      </c>
      <c r="B15" s="9"/>
    </row>
    <row r="16" spans="1:2" ht="16.5" customHeight="1">
      <c r="A16" s="7" t="s">
        <v>391</v>
      </c>
      <c r="B16" s="9"/>
    </row>
    <row r="17" spans="1:2" ht="16.5" customHeight="1">
      <c r="A17" s="10" t="s">
        <v>392</v>
      </c>
      <c r="B17" s="11"/>
    </row>
    <row r="18" spans="1:2" ht="16.5" customHeight="1">
      <c r="A18" s="7" t="s">
        <v>393</v>
      </c>
      <c r="B18" s="9"/>
    </row>
    <row r="19" spans="1:2" ht="16.5" customHeight="1">
      <c r="A19" s="7" t="s">
        <v>394</v>
      </c>
      <c r="B19" s="9"/>
    </row>
    <row r="20" spans="1:2" ht="16.5" customHeight="1">
      <c r="A20" s="10" t="s">
        <v>395</v>
      </c>
      <c r="B20" s="11"/>
    </row>
    <row r="21" spans="1:2" ht="16.5" customHeight="1">
      <c r="A21" s="7" t="s">
        <v>396</v>
      </c>
      <c r="B21" s="9"/>
    </row>
    <row r="22" spans="1:2" ht="16.5" customHeight="1">
      <c r="A22" s="7" t="s">
        <v>382</v>
      </c>
      <c r="B22" s="9"/>
    </row>
    <row r="23" spans="1:2" ht="16.5" customHeight="1">
      <c r="A23" s="10" t="s">
        <v>383</v>
      </c>
      <c r="B23" s="11"/>
    </row>
    <row r="24" spans="1:2" ht="16.5" customHeight="1">
      <c r="A24" s="7" t="s">
        <v>397</v>
      </c>
      <c r="B24" s="9"/>
    </row>
    <row r="25" spans="1:2" ht="16.5" customHeight="1">
      <c r="A25" s="7" t="s">
        <v>382</v>
      </c>
      <c r="B25" s="9"/>
    </row>
    <row r="26" spans="1:2" ht="16.5" customHeight="1">
      <c r="A26" s="10" t="s">
        <v>383</v>
      </c>
      <c r="B26" s="13"/>
    </row>
    <row r="27" spans="1:2" ht="43.5" customHeight="1">
      <c r="A27" s="14" t="s">
        <v>368</v>
      </c>
      <c r="B27" s="15"/>
    </row>
  </sheetData>
  <sheetProtection/>
  <mergeCells count="2">
    <mergeCell ref="A1:B1"/>
    <mergeCell ref="A27:B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1"/>
  <sheetViews>
    <sheetView workbookViewId="0" topLeftCell="A73">
      <selection activeCell="C19" sqref="C19"/>
    </sheetView>
  </sheetViews>
  <sheetFormatPr defaultColWidth="8.75390625" defaultRowHeight="14.25"/>
  <cols>
    <col min="1" max="1" width="39.875" style="79" bestFit="1" customWidth="1"/>
    <col min="2" max="2" width="31.50390625" style="128" customWidth="1"/>
    <col min="3" max="16384" width="8.75390625" style="79" customWidth="1"/>
  </cols>
  <sheetData>
    <row r="1" spans="1:2" ht="22.5">
      <c r="A1" s="117" t="s">
        <v>69</v>
      </c>
      <c r="B1" s="117"/>
    </row>
    <row r="2" spans="1:2" ht="14.25">
      <c r="A2" s="118" t="s">
        <v>1</v>
      </c>
      <c r="B2" s="118"/>
    </row>
    <row r="3" spans="1:2" ht="14.25">
      <c r="A3" s="119" t="s">
        <v>70</v>
      </c>
      <c r="B3" s="81" t="s">
        <v>3</v>
      </c>
    </row>
    <row r="4" spans="1:2" ht="14.25">
      <c r="A4" s="119" t="s">
        <v>71</v>
      </c>
      <c r="B4" s="129">
        <f>SUM(B5,B17,B23,B29,B61,B72,B77,B87,B95,B101,B104,B107)</f>
        <v>5917</v>
      </c>
    </row>
    <row r="5" spans="1:2" s="125" customFormat="1" ht="13.5">
      <c r="A5" s="130" t="s">
        <v>9</v>
      </c>
      <c r="B5" s="131">
        <f>SUM(B6,B9,B11,B13,B15)</f>
        <v>1184</v>
      </c>
    </row>
    <row r="6" spans="1:2" s="126" customFormat="1" ht="14.25">
      <c r="A6" s="132" t="s">
        <v>72</v>
      </c>
      <c r="B6" s="131">
        <f>SUM(B7:B8)</f>
        <v>1004</v>
      </c>
    </row>
    <row r="7" spans="1:2" ht="14.25">
      <c r="A7" s="133" t="s">
        <v>73</v>
      </c>
      <c r="B7" s="134">
        <v>767</v>
      </c>
    </row>
    <row r="8" spans="1:2" ht="14.25">
      <c r="A8" s="133" t="s">
        <v>74</v>
      </c>
      <c r="B8" s="134">
        <v>237</v>
      </c>
    </row>
    <row r="9" spans="1:2" s="126" customFormat="1" ht="14.25">
      <c r="A9" s="132" t="s">
        <v>75</v>
      </c>
      <c r="B9" s="131">
        <f>SUM(B10:B10)</f>
        <v>149</v>
      </c>
    </row>
    <row r="10" spans="1:2" ht="14.25">
      <c r="A10" s="133" t="s">
        <v>73</v>
      </c>
      <c r="B10" s="134">
        <v>149</v>
      </c>
    </row>
    <row r="11" spans="1:2" s="125" customFormat="1" ht="13.5">
      <c r="A11" s="132" t="s">
        <v>76</v>
      </c>
      <c r="B11" s="131">
        <f>SUM(B12:B12)</f>
        <v>15</v>
      </c>
    </row>
    <row r="12" spans="1:2" ht="14.25">
      <c r="A12" s="133" t="s">
        <v>77</v>
      </c>
      <c r="B12" s="134">
        <v>15</v>
      </c>
    </row>
    <row r="13" spans="1:2" ht="14.25">
      <c r="A13" s="132" t="s">
        <v>78</v>
      </c>
      <c r="B13" s="131">
        <v>11</v>
      </c>
    </row>
    <row r="14" spans="1:2" ht="14.25">
      <c r="A14" s="133" t="s">
        <v>79</v>
      </c>
      <c r="B14" s="134">
        <v>11</v>
      </c>
    </row>
    <row r="15" spans="1:2" ht="14.25">
      <c r="A15" s="132" t="s">
        <v>80</v>
      </c>
      <c r="B15" s="134">
        <v>5</v>
      </c>
    </row>
    <row r="16" spans="1:2" ht="14.25">
      <c r="A16" s="133" t="s">
        <v>81</v>
      </c>
      <c r="B16" s="134">
        <v>5</v>
      </c>
    </row>
    <row r="17" spans="1:2" s="125" customFormat="1" ht="13.5">
      <c r="A17" s="132" t="s">
        <v>82</v>
      </c>
      <c r="B17" s="131">
        <v>2</v>
      </c>
    </row>
    <row r="18" spans="1:2" s="125" customFormat="1" ht="13.5">
      <c r="A18" s="132" t="s">
        <v>83</v>
      </c>
      <c r="B18" s="131"/>
    </row>
    <row r="19" spans="1:2" ht="14.25">
      <c r="A19" s="133" t="s">
        <v>84</v>
      </c>
      <c r="B19" s="134"/>
    </row>
    <row r="20" spans="1:2" ht="14.25">
      <c r="A20" s="133" t="s">
        <v>85</v>
      </c>
      <c r="B20" s="134"/>
    </row>
    <row r="21" spans="1:2" s="125" customFormat="1" ht="13.5">
      <c r="A21" s="132" t="s">
        <v>86</v>
      </c>
      <c r="B21" s="131">
        <v>2</v>
      </c>
    </row>
    <row r="22" spans="1:2" ht="14.25">
      <c r="A22" s="133" t="s">
        <v>87</v>
      </c>
      <c r="B22" s="134">
        <v>2</v>
      </c>
    </row>
    <row r="23" spans="1:2" s="125" customFormat="1" ht="13.5">
      <c r="A23" s="132" t="s">
        <v>88</v>
      </c>
      <c r="B23" s="131">
        <f>SUM(B24,B27)</f>
        <v>233</v>
      </c>
    </row>
    <row r="24" spans="1:2" s="125" customFormat="1" ht="13.5">
      <c r="A24" s="132" t="s">
        <v>89</v>
      </c>
      <c r="B24" s="131">
        <v>183</v>
      </c>
    </row>
    <row r="25" spans="1:2" ht="14.25">
      <c r="A25" s="133" t="s">
        <v>90</v>
      </c>
      <c r="B25" s="134">
        <v>2</v>
      </c>
    </row>
    <row r="26" spans="1:2" ht="14.25">
      <c r="A26" s="133" t="s">
        <v>91</v>
      </c>
      <c r="B26" s="134">
        <v>181</v>
      </c>
    </row>
    <row r="27" spans="1:2" s="126" customFormat="1" ht="14.25">
      <c r="A27" s="132" t="s">
        <v>92</v>
      </c>
      <c r="B27" s="131">
        <v>50</v>
      </c>
    </row>
    <row r="28" spans="1:2" ht="14.25">
      <c r="A28" s="133" t="s">
        <v>93</v>
      </c>
      <c r="B28" s="134">
        <v>50</v>
      </c>
    </row>
    <row r="29" spans="1:2" s="125" customFormat="1" ht="13.5">
      <c r="A29" s="132" t="s">
        <v>94</v>
      </c>
      <c r="B29" s="131">
        <f>SUM(B30,B32,B34,B38,B46,B48,B50,B53,B56)</f>
        <v>2010</v>
      </c>
    </row>
    <row r="30" spans="1:2" s="125" customFormat="1" ht="13.5">
      <c r="A30" s="132" t="s">
        <v>95</v>
      </c>
      <c r="B30" s="131">
        <v>118</v>
      </c>
    </row>
    <row r="31" spans="1:2" ht="14.25">
      <c r="A31" s="133" t="s">
        <v>96</v>
      </c>
      <c r="B31" s="134">
        <v>118</v>
      </c>
    </row>
    <row r="32" spans="1:2" s="125" customFormat="1" ht="13.5">
      <c r="A32" s="132" t="s">
        <v>97</v>
      </c>
      <c r="B32" s="131">
        <v>56</v>
      </c>
    </row>
    <row r="33" spans="1:2" s="126" customFormat="1" ht="14.25">
      <c r="A33" s="133" t="s">
        <v>98</v>
      </c>
      <c r="B33" s="134">
        <v>56</v>
      </c>
    </row>
    <row r="34" spans="1:2" s="125" customFormat="1" ht="13.5">
      <c r="A34" s="132" t="s">
        <v>99</v>
      </c>
      <c r="B34" s="131">
        <f>SUM(B35:B37)</f>
        <v>367</v>
      </c>
    </row>
    <row r="35" spans="1:2" ht="14.25">
      <c r="A35" s="133" t="s">
        <v>100</v>
      </c>
      <c r="B35" s="134">
        <v>171</v>
      </c>
    </row>
    <row r="36" spans="1:2" ht="14.25">
      <c r="A36" s="133" t="s">
        <v>101</v>
      </c>
      <c r="B36" s="134">
        <v>72</v>
      </c>
    </row>
    <row r="37" spans="1:2" s="125" customFormat="1" ht="13.5">
      <c r="A37" s="133" t="s">
        <v>102</v>
      </c>
      <c r="B37" s="134">
        <v>124</v>
      </c>
    </row>
    <row r="38" spans="1:2" s="125" customFormat="1" ht="13.5">
      <c r="A38" s="132" t="s">
        <v>103</v>
      </c>
      <c r="B38" s="131">
        <f>SUM(B39:B45)</f>
        <v>660</v>
      </c>
    </row>
    <row r="39" spans="1:2" ht="14.25">
      <c r="A39" s="133" t="s">
        <v>104</v>
      </c>
      <c r="B39" s="134">
        <v>67</v>
      </c>
    </row>
    <row r="40" spans="1:2" ht="14.25">
      <c r="A40" s="133" t="s">
        <v>105</v>
      </c>
      <c r="B40" s="134">
        <v>73</v>
      </c>
    </row>
    <row r="41" spans="1:2" ht="14.25">
      <c r="A41" s="133" t="s">
        <v>106</v>
      </c>
      <c r="B41" s="134">
        <v>316</v>
      </c>
    </row>
    <row r="42" spans="1:2" ht="14.25">
      <c r="A42" s="133" t="s">
        <v>107</v>
      </c>
      <c r="B42" s="134"/>
    </row>
    <row r="43" spans="1:2" s="127" customFormat="1" ht="13.5">
      <c r="A43" s="133" t="s">
        <v>108</v>
      </c>
      <c r="B43" s="134">
        <v>85</v>
      </c>
    </row>
    <row r="44" spans="1:2" s="126" customFormat="1" ht="14.25">
      <c r="A44" s="133" t="s">
        <v>109</v>
      </c>
      <c r="B44" s="134">
        <v>23</v>
      </c>
    </row>
    <row r="45" spans="1:2" ht="14.25">
      <c r="A45" s="133" t="s">
        <v>110</v>
      </c>
      <c r="B45" s="134">
        <v>96</v>
      </c>
    </row>
    <row r="46" spans="1:2" s="126" customFormat="1" ht="14.25">
      <c r="A46" s="132" t="s">
        <v>111</v>
      </c>
      <c r="B46" s="131">
        <v>72</v>
      </c>
    </row>
    <row r="47" spans="1:2" ht="14.25">
      <c r="A47" s="133" t="s">
        <v>112</v>
      </c>
      <c r="B47" s="134">
        <v>72</v>
      </c>
    </row>
    <row r="48" spans="1:2" s="126" customFormat="1" ht="14.25">
      <c r="A48" s="132" t="s">
        <v>113</v>
      </c>
      <c r="B48" s="131">
        <v>37</v>
      </c>
    </row>
    <row r="49" spans="1:2" ht="14.25">
      <c r="A49" s="133" t="s">
        <v>114</v>
      </c>
      <c r="B49" s="134">
        <v>37</v>
      </c>
    </row>
    <row r="50" spans="1:2" s="125" customFormat="1" ht="13.5">
      <c r="A50" s="132" t="s">
        <v>115</v>
      </c>
      <c r="B50" s="131">
        <v>74</v>
      </c>
    </row>
    <row r="51" spans="1:2" s="127" customFormat="1" ht="13.5">
      <c r="A51" s="133" t="s">
        <v>116</v>
      </c>
      <c r="B51" s="134">
        <v>74</v>
      </c>
    </row>
    <row r="52" spans="1:2" s="127" customFormat="1" ht="13.5">
      <c r="A52" s="133" t="s">
        <v>117</v>
      </c>
      <c r="B52" s="134"/>
    </row>
    <row r="53" spans="1:2" s="125" customFormat="1" ht="13.5">
      <c r="A53" s="132" t="s">
        <v>118</v>
      </c>
      <c r="B53" s="131">
        <v>564</v>
      </c>
    </row>
    <row r="54" spans="1:2" ht="14.25">
      <c r="A54" s="133" t="s">
        <v>119</v>
      </c>
      <c r="B54" s="134">
        <v>142</v>
      </c>
    </row>
    <row r="55" spans="1:2" ht="14.25">
      <c r="A55" s="133" t="s">
        <v>120</v>
      </c>
      <c r="B55" s="134">
        <v>422</v>
      </c>
    </row>
    <row r="56" spans="1:2" s="125" customFormat="1" ht="13.5">
      <c r="A56" s="132" t="s">
        <v>121</v>
      </c>
      <c r="B56" s="131">
        <f>SUM(B57:B58)</f>
        <v>62</v>
      </c>
    </row>
    <row r="57" spans="1:2" s="126" customFormat="1" ht="14.25">
      <c r="A57" s="133" t="s">
        <v>122</v>
      </c>
      <c r="B57" s="134">
        <v>29</v>
      </c>
    </row>
    <row r="58" spans="1:2" ht="14.25">
      <c r="A58" s="133" t="s">
        <v>123</v>
      </c>
      <c r="B58" s="134">
        <v>33</v>
      </c>
    </row>
    <row r="59" spans="1:2" s="126" customFormat="1" ht="14.25">
      <c r="A59" s="132" t="s">
        <v>124</v>
      </c>
      <c r="B59" s="131"/>
    </row>
    <row r="60" spans="1:2" ht="14.25">
      <c r="A60" s="133" t="s">
        <v>125</v>
      </c>
      <c r="B60" s="134"/>
    </row>
    <row r="61" spans="1:2" s="125" customFormat="1" ht="13.5">
      <c r="A61" s="132" t="s">
        <v>126</v>
      </c>
      <c r="B61" s="131">
        <f>SUM(B62,B64,B69)</f>
        <v>296</v>
      </c>
    </row>
    <row r="62" spans="1:2" s="126" customFormat="1" ht="14.25">
      <c r="A62" s="132" t="s">
        <v>127</v>
      </c>
      <c r="B62" s="131">
        <v>101</v>
      </c>
    </row>
    <row r="63" spans="1:2" ht="14.25">
      <c r="A63" s="133" t="s">
        <v>73</v>
      </c>
      <c r="B63" s="134">
        <v>101</v>
      </c>
    </row>
    <row r="64" spans="1:2" s="126" customFormat="1" ht="14.25">
      <c r="A64" s="132" t="s">
        <v>128</v>
      </c>
      <c r="B64" s="131">
        <f>SUM(B65:B68)</f>
        <v>144</v>
      </c>
    </row>
    <row r="65" spans="1:2" s="127" customFormat="1" ht="13.5">
      <c r="A65" s="133" t="s">
        <v>129</v>
      </c>
      <c r="B65" s="134">
        <v>60</v>
      </c>
    </row>
    <row r="66" spans="1:2" s="126" customFormat="1" ht="14.25">
      <c r="A66" s="133" t="s">
        <v>130</v>
      </c>
      <c r="B66" s="134">
        <v>37</v>
      </c>
    </row>
    <row r="67" spans="1:2" s="127" customFormat="1" ht="13.5">
      <c r="A67" s="133" t="s">
        <v>131</v>
      </c>
      <c r="B67" s="134">
        <v>20</v>
      </c>
    </row>
    <row r="68" spans="1:2" s="127" customFormat="1" ht="13.5">
      <c r="A68" s="133" t="s">
        <v>132</v>
      </c>
      <c r="B68" s="134">
        <v>27</v>
      </c>
    </row>
    <row r="69" spans="1:2" s="125" customFormat="1" ht="13.5">
      <c r="A69" s="132" t="s">
        <v>133</v>
      </c>
      <c r="B69" s="131">
        <v>51</v>
      </c>
    </row>
    <row r="70" spans="1:2" s="126" customFormat="1" ht="14.25">
      <c r="A70" s="133" t="s">
        <v>134</v>
      </c>
      <c r="B70" s="134">
        <v>51</v>
      </c>
    </row>
    <row r="71" spans="1:2" s="126" customFormat="1" ht="14.25">
      <c r="A71" s="133" t="s">
        <v>135</v>
      </c>
      <c r="B71" s="134"/>
    </row>
    <row r="72" spans="1:2" s="125" customFormat="1" ht="13.5">
      <c r="A72" s="132" t="s">
        <v>136</v>
      </c>
      <c r="B72" s="131">
        <f>SUM(B73)</f>
        <v>34</v>
      </c>
    </row>
    <row r="73" spans="1:2" s="125" customFormat="1" ht="13.5">
      <c r="A73" s="132" t="s">
        <v>137</v>
      </c>
      <c r="B73" s="131">
        <f>SUM(B74:B76)</f>
        <v>34</v>
      </c>
    </row>
    <row r="74" spans="1:2" ht="14.25">
      <c r="A74" s="133" t="s">
        <v>138</v>
      </c>
      <c r="B74" s="134">
        <v>1</v>
      </c>
    </row>
    <row r="75" spans="1:2" s="126" customFormat="1" ht="14.25">
      <c r="A75" s="133" t="s">
        <v>139</v>
      </c>
      <c r="B75" s="134"/>
    </row>
    <row r="76" spans="1:2" ht="14.25">
      <c r="A76" s="133" t="s">
        <v>140</v>
      </c>
      <c r="B76" s="134">
        <v>33</v>
      </c>
    </row>
    <row r="77" spans="1:2" s="125" customFormat="1" ht="13.5">
      <c r="A77" s="132" t="s">
        <v>141</v>
      </c>
      <c r="B77" s="131">
        <f>SUM(B78,B82,B85)</f>
        <v>146</v>
      </c>
    </row>
    <row r="78" spans="1:2" s="125" customFormat="1" ht="13.5">
      <c r="A78" s="132" t="s">
        <v>142</v>
      </c>
      <c r="B78" s="131">
        <v>37</v>
      </c>
    </row>
    <row r="79" spans="1:2" s="127" customFormat="1" ht="13.5">
      <c r="A79" s="133" t="s">
        <v>143</v>
      </c>
      <c r="B79" s="134">
        <v>37</v>
      </c>
    </row>
    <row r="80" spans="1:2" s="125" customFormat="1" ht="13.5">
      <c r="A80" s="132" t="s">
        <v>144</v>
      </c>
      <c r="B80" s="131"/>
    </row>
    <row r="81" spans="1:2" s="127" customFormat="1" ht="13.5">
      <c r="A81" s="133" t="s">
        <v>145</v>
      </c>
      <c r="B81" s="134"/>
    </row>
    <row r="82" spans="1:2" s="125" customFormat="1" ht="13.5">
      <c r="A82" s="132" t="s">
        <v>146</v>
      </c>
      <c r="B82" s="131">
        <v>32</v>
      </c>
    </row>
    <row r="83" spans="1:2" s="127" customFormat="1" ht="13.5">
      <c r="A83" s="133" t="s">
        <v>147</v>
      </c>
      <c r="B83" s="134"/>
    </row>
    <row r="84" spans="1:2" s="127" customFormat="1" ht="13.5">
      <c r="A84" s="133" t="s">
        <v>148</v>
      </c>
      <c r="B84" s="134">
        <v>32</v>
      </c>
    </row>
    <row r="85" spans="1:2" s="125" customFormat="1" ht="13.5">
      <c r="A85" s="132" t="s">
        <v>149</v>
      </c>
      <c r="B85" s="131">
        <v>77</v>
      </c>
    </row>
    <row r="86" spans="1:2" s="127" customFormat="1" ht="13.5">
      <c r="A86" s="133" t="s">
        <v>150</v>
      </c>
      <c r="B86" s="134">
        <v>77</v>
      </c>
    </row>
    <row r="87" spans="1:2" s="126" customFormat="1" ht="14.25">
      <c r="A87" s="132" t="s">
        <v>151</v>
      </c>
      <c r="B87" s="131">
        <f>SUM(B88,B90,B92)</f>
        <v>1194</v>
      </c>
    </row>
    <row r="88" spans="1:2" s="125" customFormat="1" ht="13.5">
      <c r="A88" s="132" t="s">
        <v>152</v>
      </c>
      <c r="B88" s="131">
        <v>588</v>
      </c>
    </row>
    <row r="89" spans="1:2" s="127" customFormat="1" ht="13.5">
      <c r="A89" s="133" t="s">
        <v>153</v>
      </c>
      <c r="B89" s="134">
        <v>588</v>
      </c>
    </row>
    <row r="90" spans="1:2" s="126" customFormat="1" ht="14.25">
      <c r="A90" s="132" t="s">
        <v>154</v>
      </c>
      <c r="B90" s="131">
        <v>15</v>
      </c>
    </row>
    <row r="91" spans="1:2" s="127" customFormat="1" ht="13.5">
      <c r="A91" s="133" t="s">
        <v>155</v>
      </c>
      <c r="B91" s="134">
        <v>15</v>
      </c>
    </row>
    <row r="92" spans="1:2" s="126" customFormat="1" ht="14.25">
      <c r="A92" s="132" t="s">
        <v>156</v>
      </c>
      <c r="B92" s="131">
        <f>SUM(B93:B94)</f>
        <v>591</v>
      </c>
    </row>
    <row r="93" spans="1:2" s="127" customFormat="1" ht="13.5">
      <c r="A93" s="133" t="s">
        <v>157</v>
      </c>
      <c r="B93" s="134">
        <v>140</v>
      </c>
    </row>
    <row r="94" spans="1:2" s="127" customFormat="1" ht="13.5">
      <c r="A94" s="133" t="s">
        <v>158</v>
      </c>
      <c r="B94" s="134">
        <v>451</v>
      </c>
    </row>
    <row r="95" spans="1:2" s="125" customFormat="1" ht="13.5">
      <c r="A95" s="132" t="s">
        <v>159</v>
      </c>
      <c r="B95" s="131">
        <f>SUM(B96,B98)</f>
        <v>676</v>
      </c>
    </row>
    <row r="96" spans="1:2" s="125" customFormat="1" ht="13.5">
      <c r="A96" s="132" t="s">
        <v>160</v>
      </c>
      <c r="B96" s="131">
        <v>78</v>
      </c>
    </row>
    <row r="97" spans="1:2" s="128" customFormat="1" ht="14.25">
      <c r="A97" s="133" t="s">
        <v>161</v>
      </c>
      <c r="B97" s="134">
        <v>78</v>
      </c>
    </row>
    <row r="98" spans="1:2" s="125" customFormat="1" ht="13.5">
      <c r="A98" s="132" t="s">
        <v>162</v>
      </c>
      <c r="B98" s="131">
        <v>598</v>
      </c>
    </row>
    <row r="99" spans="1:2" s="127" customFormat="1" ht="13.5">
      <c r="A99" s="133" t="s">
        <v>163</v>
      </c>
      <c r="B99" s="134"/>
    </row>
    <row r="100" spans="1:2" s="127" customFormat="1" ht="13.5">
      <c r="A100" s="133" t="s">
        <v>164</v>
      </c>
      <c r="B100" s="134">
        <v>598</v>
      </c>
    </row>
    <row r="101" spans="1:2" s="125" customFormat="1" ht="13.5">
      <c r="A101" s="132" t="s">
        <v>165</v>
      </c>
      <c r="B101" s="131">
        <v>8</v>
      </c>
    </row>
    <row r="102" spans="1:2" s="125" customFormat="1" ht="13.5">
      <c r="A102" s="132" t="s">
        <v>166</v>
      </c>
      <c r="B102" s="131">
        <v>8</v>
      </c>
    </row>
    <row r="103" spans="1:2" s="127" customFormat="1" ht="13.5">
      <c r="A103" s="133" t="s">
        <v>167</v>
      </c>
      <c r="B103" s="134">
        <v>8</v>
      </c>
    </row>
    <row r="104" spans="1:2" s="125" customFormat="1" ht="13.5">
      <c r="A104" s="132" t="s">
        <v>168</v>
      </c>
      <c r="B104" s="131">
        <v>121</v>
      </c>
    </row>
    <row r="105" spans="1:2" s="125" customFormat="1" ht="13.5">
      <c r="A105" s="132" t="s">
        <v>169</v>
      </c>
      <c r="B105" s="131">
        <v>121</v>
      </c>
    </row>
    <row r="106" spans="1:2" s="127" customFormat="1" ht="13.5">
      <c r="A106" s="133" t="s">
        <v>170</v>
      </c>
      <c r="B106" s="134">
        <v>121</v>
      </c>
    </row>
    <row r="107" spans="1:2" s="127" customFormat="1" ht="13.5">
      <c r="A107" s="132" t="s">
        <v>171</v>
      </c>
      <c r="B107" s="131">
        <f>SUM(B108,B110)</f>
        <v>13</v>
      </c>
    </row>
    <row r="108" spans="1:2" s="127" customFormat="1" ht="13.5">
      <c r="A108" s="132" t="s">
        <v>172</v>
      </c>
      <c r="B108" s="131">
        <v>7</v>
      </c>
    </row>
    <row r="109" spans="1:2" s="127" customFormat="1" ht="13.5">
      <c r="A109" s="133" t="s">
        <v>173</v>
      </c>
      <c r="B109" s="134">
        <v>7</v>
      </c>
    </row>
    <row r="110" spans="1:2" s="127" customFormat="1" ht="13.5">
      <c r="A110" s="132" t="s">
        <v>174</v>
      </c>
      <c r="B110" s="131">
        <v>6</v>
      </c>
    </row>
    <row r="111" spans="1:2" s="127" customFormat="1" ht="13.5">
      <c r="A111" s="133" t="s">
        <v>175</v>
      </c>
      <c r="B111" s="134">
        <v>6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C3" sqref="C3"/>
    </sheetView>
  </sheetViews>
  <sheetFormatPr defaultColWidth="33.875" defaultRowHeight="14.25"/>
  <cols>
    <col min="1" max="1" width="57.75390625" style="79" customWidth="1"/>
    <col min="2" max="2" width="21.625" style="79" customWidth="1"/>
    <col min="3" max="3" width="26.00390625" style="79" customWidth="1"/>
    <col min="4" max="16384" width="33.875" style="79" customWidth="1"/>
  </cols>
  <sheetData>
    <row r="1" spans="1:2" ht="22.5">
      <c r="A1" s="117" t="s">
        <v>176</v>
      </c>
      <c r="B1" s="117"/>
    </row>
    <row r="2" spans="1:2" ht="14.25">
      <c r="A2" s="118" t="s">
        <v>1</v>
      </c>
      <c r="B2" s="118"/>
    </row>
    <row r="3" spans="1:2" s="115" customFormat="1" ht="14.25">
      <c r="A3" s="119" t="s">
        <v>70</v>
      </c>
      <c r="B3" s="81" t="s">
        <v>3</v>
      </c>
    </row>
    <row r="4" spans="1:2" s="115" customFormat="1" ht="14.25">
      <c r="A4" s="120" t="s">
        <v>177</v>
      </c>
      <c r="B4" s="121">
        <f>SUM(B5,B10,B20,B23,B26,B28)</f>
        <v>2536</v>
      </c>
    </row>
    <row r="5" spans="1:2" s="115" customFormat="1" ht="14.25">
      <c r="A5" s="122" t="s">
        <v>178</v>
      </c>
      <c r="B5" s="121">
        <f>SUM(B6:B9)</f>
        <v>1222</v>
      </c>
    </row>
    <row r="6" spans="1:2" s="116" customFormat="1" ht="13.5">
      <c r="A6" s="123" t="s">
        <v>179</v>
      </c>
      <c r="B6" s="124">
        <v>445</v>
      </c>
    </row>
    <row r="7" spans="1:2" s="116" customFormat="1" ht="13.5">
      <c r="A7" s="123" t="s">
        <v>180</v>
      </c>
      <c r="B7" s="124">
        <v>395</v>
      </c>
    </row>
    <row r="8" spans="1:2" s="116" customFormat="1" ht="13.5">
      <c r="A8" s="123" t="s">
        <v>170</v>
      </c>
      <c r="B8" s="124">
        <v>121</v>
      </c>
    </row>
    <row r="9" spans="1:2" s="116" customFormat="1" ht="13.5">
      <c r="A9" s="123" t="s">
        <v>181</v>
      </c>
      <c r="B9" s="124">
        <v>261</v>
      </c>
    </row>
    <row r="10" spans="1:2" s="115" customFormat="1" ht="14.25">
      <c r="A10" s="122" t="s">
        <v>182</v>
      </c>
      <c r="B10" s="121">
        <f>SUM(B11:B19)</f>
        <v>376</v>
      </c>
    </row>
    <row r="11" spans="1:2" s="116" customFormat="1" ht="13.5">
      <c r="A11" s="123" t="s">
        <v>183</v>
      </c>
      <c r="B11" s="124">
        <v>337</v>
      </c>
    </row>
    <row r="12" spans="1:2" s="116" customFormat="1" ht="13.5">
      <c r="A12" s="123" t="s">
        <v>184</v>
      </c>
      <c r="B12" s="124">
        <v>1</v>
      </c>
    </row>
    <row r="13" spans="1:2" s="116" customFormat="1" ht="13.5">
      <c r="A13" s="123" t="s">
        <v>185</v>
      </c>
      <c r="B13" s="124">
        <v>4</v>
      </c>
    </row>
    <row r="14" spans="1:2" s="116" customFormat="1" ht="13.5">
      <c r="A14" s="123" t="s">
        <v>186</v>
      </c>
      <c r="B14" s="124"/>
    </row>
    <row r="15" spans="1:2" s="116" customFormat="1" ht="13.5">
      <c r="A15" s="123" t="s">
        <v>187</v>
      </c>
      <c r="B15" s="124">
        <v>1</v>
      </c>
    </row>
    <row r="16" spans="1:2" s="116" customFormat="1" ht="13.5">
      <c r="A16" s="123" t="s">
        <v>188</v>
      </c>
      <c r="B16" s="124">
        <v>6</v>
      </c>
    </row>
    <row r="17" spans="1:2" s="116" customFormat="1" ht="13.5">
      <c r="A17" s="123" t="s">
        <v>189</v>
      </c>
      <c r="B17" s="124">
        <v>11</v>
      </c>
    </row>
    <row r="18" spans="1:2" s="116" customFormat="1" ht="13.5">
      <c r="A18" s="123" t="s">
        <v>190</v>
      </c>
      <c r="B18" s="124"/>
    </row>
    <row r="19" spans="1:2" s="116" customFormat="1" ht="13.5">
      <c r="A19" s="123" t="s">
        <v>191</v>
      </c>
      <c r="B19" s="124">
        <v>16</v>
      </c>
    </row>
    <row r="20" spans="1:2" s="115" customFormat="1" ht="14.25">
      <c r="A20" s="122" t="s">
        <v>192</v>
      </c>
      <c r="B20" s="121"/>
    </row>
    <row r="21" spans="1:2" s="116" customFormat="1" ht="13.5">
      <c r="A21" s="123" t="s">
        <v>193</v>
      </c>
      <c r="B21" s="124"/>
    </row>
    <row r="22" spans="1:2" s="116" customFormat="1" ht="13.5">
      <c r="A22" s="123" t="s">
        <v>194</v>
      </c>
      <c r="B22" s="124"/>
    </row>
    <row r="23" spans="1:2" s="115" customFormat="1" ht="14.25">
      <c r="A23" s="122" t="s">
        <v>195</v>
      </c>
      <c r="B23" s="121">
        <f>SUM(B24:B25)</f>
        <v>803</v>
      </c>
    </row>
    <row r="24" spans="1:2" s="116" customFormat="1" ht="13.5">
      <c r="A24" s="123" t="s">
        <v>196</v>
      </c>
      <c r="B24" s="124">
        <v>656</v>
      </c>
    </row>
    <row r="25" spans="1:2" s="116" customFormat="1" ht="13.5">
      <c r="A25" s="123" t="s">
        <v>197</v>
      </c>
      <c r="B25" s="124">
        <v>147</v>
      </c>
    </row>
    <row r="26" spans="1:2" s="115" customFormat="1" ht="14.25">
      <c r="A26" s="122" t="s">
        <v>198</v>
      </c>
      <c r="B26" s="121"/>
    </row>
    <row r="27" spans="1:2" s="116" customFormat="1" ht="13.5">
      <c r="A27" s="123" t="s">
        <v>199</v>
      </c>
      <c r="B27" s="124"/>
    </row>
    <row r="28" spans="1:2" s="115" customFormat="1" ht="14.25">
      <c r="A28" s="122" t="s">
        <v>200</v>
      </c>
      <c r="B28" s="121">
        <f>SUM(B29:B32)</f>
        <v>135</v>
      </c>
    </row>
    <row r="29" spans="1:2" s="116" customFormat="1" ht="13.5">
      <c r="A29" s="123" t="s">
        <v>201</v>
      </c>
      <c r="B29" s="124">
        <v>135</v>
      </c>
    </row>
    <row r="30" spans="1:2" s="116" customFormat="1" ht="13.5">
      <c r="A30" s="123" t="s">
        <v>202</v>
      </c>
      <c r="B30" s="124"/>
    </row>
    <row r="31" spans="1:2" s="116" customFormat="1" ht="13.5">
      <c r="A31" s="123" t="s">
        <v>203</v>
      </c>
      <c r="B31" s="124"/>
    </row>
    <row r="32" spans="1:2" s="116" customFormat="1" ht="13.5">
      <c r="A32" s="123" t="s">
        <v>204</v>
      </c>
      <c r="B32" s="124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workbookViewId="0" topLeftCell="A4">
      <selection activeCell="D31" sqref="D31"/>
    </sheetView>
  </sheetViews>
  <sheetFormatPr defaultColWidth="8.75390625" defaultRowHeight="14.25"/>
  <cols>
    <col min="1" max="1" width="34.125" style="44" bestFit="1" customWidth="1"/>
    <col min="2" max="2" width="14.75390625" style="44" customWidth="1"/>
    <col min="3" max="3" width="34.125" style="44" bestFit="1" customWidth="1"/>
    <col min="4" max="4" width="19.875" style="44" customWidth="1"/>
    <col min="5" max="16384" width="8.75390625" style="45" customWidth="1"/>
  </cols>
  <sheetData>
    <row r="1" spans="1:4" ht="22.5">
      <c r="A1" s="46" t="s">
        <v>205</v>
      </c>
      <c r="B1" s="46"/>
      <c r="C1" s="46"/>
      <c r="D1" s="46"/>
    </row>
    <row r="2" spans="1:4" ht="14.25">
      <c r="A2" s="64" t="s">
        <v>1</v>
      </c>
      <c r="B2" s="64"/>
      <c r="C2" s="64"/>
      <c r="D2" s="64"/>
    </row>
    <row r="3" spans="1:4" ht="14.25">
      <c r="A3" s="48" t="s">
        <v>206</v>
      </c>
      <c r="B3" s="48" t="s">
        <v>207</v>
      </c>
      <c r="C3" s="48" t="s">
        <v>206</v>
      </c>
      <c r="D3" s="48" t="s">
        <v>207</v>
      </c>
    </row>
    <row r="4" spans="1:4" ht="14.25">
      <c r="A4" s="103" t="s">
        <v>58</v>
      </c>
      <c r="B4" s="62">
        <f>SUM(B5,B46,B47,B48,B49,B50)</f>
        <v>6326</v>
      </c>
      <c r="C4" s="103" t="s">
        <v>60</v>
      </c>
      <c r="D4" s="104">
        <f>SUM(D5,D8,D46,D49,D50)</f>
        <v>805</v>
      </c>
    </row>
    <row r="5" spans="1:4" ht="14.25">
      <c r="A5" s="103" t="s">
        <v>208</v>
      </c>
      <c r="B5" s="62">
        <f>SUM(B6,B11,B24)</f>
        <v>5761</v>
      </c>
      <c r="C5" s="72" t="s">
        <v>62</v>
      </c>
      <c r="D5" s="104">
        <f>SUM(D6:D7)</f>
        <v>145</v>
      </c>
    </row>
    <row r="6" spans="1:4" s="102" customFormat="1" ht="14.25">
      <c r="A6" s="105" t="s">
        <v>209</v>
      </c>
      <c r="B6" s="62"/>
      <c r="C6" s="106" t="s">
        <v>210</v>
      </c>
      <c r="D6" s="107">
        <v>68</v>
      </c>
    </row>
    <row r="7" spans="1:4" ht="14.25">
      <c r="A7" s="51" t="s">
        <v>211</v>
      </c>
      <c r="B7" s="50"/>
      <c r="C7" s="106" t="s">
        <v>212</v>
      </c>
      <c r="D7" s="107">
        <v>77</v>
      </c>
    </row>
    <row r="8" spans="1:4" ht="14.25">
      <c r="A8" s="51" t="s">
        <v>213</v>
      </c>
      <c r="B8" s="50"/>
      <c r="C8" s="72" t="s">
        <v>214</v>
      </c>
      <c r="D8" s="104"/>
    </row>
    <row r="9" spans="1:4" ht="14.25">
      <c r="A9" s="51" t="s">
        <v>215</v>
      </c>
      <c r="B9" s="50"/>
      <c r="C9" s="72" t="s">
        <v>216</v>
      </c>
      <c r="D9" s="104"/>
    </row>
    <row r="10" spans="1:4" ht="14.25">
      <c r="A10" s="51" t="s">
        <v>217</v>
      </c>
      <c r="B10" s="50"/>
      <c r="C10" s="106" t="s">
        <v>218</v>
      </c>
      <c r="D10" s="108"/>
    </row>
    <row r="11" spans="1:4" s="102" customFormat="1" ht="14.25">
      <c r="A11" s="105" t="s">
        <v>219</v>
      </c>
      <c r="B11" s="62">
        <f>SUM(B12:B23)</f>
        <v>3110</v>
      </c>
      <c r="C11" s="106" t="s">
        <v>220</v>
      </c>
      <c r="D11" s="108"/>
    </row>
    <row r="12" spans="1:4" ht="14.25">
      <c r="A12" s="51" t="s">
        <v>221</v>
      </c>
      <c r="B12" s="50">
        <v>1435</v>
      </c>
      <c r="C12" s="106" t="s">
        <v>222</v>
      </c>
      <c r="D12" s="108"/>
    </row>
    <row r="13" spans="1:4" ht="14.25">
      <c r="A13" s="51" t="s">
        <v>223</v>
      </c>
      <c r="B13" s="50"/>
      <c r="C13" s="106" t="s">
        <v>224</v>
      </c>
      <c r="D13" s="108"/>
    </row>
    <row r="14" spans="1:4" ht="14.25">
      <c r="A14" s="51" t="s">
        <v>225</v>
      </c>
      <c r="B14" s="50">
        <v>16</v>
      </c>
      <c r="C14" s="109" t="s">
        <v>226</v>
      </c>
      <c r="D14" s="108"/>
    </row>
    <row r="15" spans="1:4" ht="14.25">
      <c r="A15" s="51" t="s">
        <v>227</v>
      </c>
      <c r="B15" s="50"/>
      <c r="C15" s="106" t="s">
        <v>228</v>
      </c>
      <c r="D15" s="108"/>
    </row>
    <row r="16" spans="1:4" ht="14.25">
      <c r="A16" s="51" t="s">
        <v>229</v>
      </c>
      <c r="B16" s="50"/>
      <c r="C16" s="106" t="s">
        <v>230</v>
      </c>
      <c r="D16" s="108"/>
    </row>
    <row r="17" spans="1:4" ht="14.25">
      <c r="A17" s="51" t="s">
        <v>231</v>
      </c>
      <c r="B17" s="50"/>
      <c r="C17" s="106" t="s">
        <v>232</v>
      </c>
      <c r="D17" s="108"/>
    </row>
    <row r="18" spans="1:4" ht="14.25">
      <c r="A18" s="51" t="s">
        <v>233</v>
      </c>
      <c r="B18" s="50"/>
      <c r="C18" s="106" t="s">
        <v>234</v>
      </c>
      <c r="D18" s="108"/>
    </row>
    <row r="19" spans="1:4" ht="14.25">
      <c r="A19" s="51" t="s">
        <v>235</v>
      </c>
      <c r="B19" s="50"/>
      <c r="C19" s="106" t="s">
        <v>236</v>
      </c>
      <c r="D19" s="108"/>
    </row>
    <row r="20" spans="1:4" ht="14.25">
      <c r="A20" s="51" t="s">
        <v>237</v>
      </c>
      <c r="B20" s="50"/>
      <c r="C20" s="106" t="s">
        <v>238</v>
      </c>
      <c r="D20" s="108"/>
    </row>
    <row r="21" spans="1:4" ht="14.25">
      <c r="A21" s="51" t="s">
        <v>239</v>
      </c>
      <c r="B21" s="50">
        <v>920</v>
      </c>
      <c r="C21" s="72" t="s">
        <v>240</v>
      </c>
      <c r="D21" s="104"/>
    </row>
    <row r="22" spans="1:4" ht="14.25">
      <c r="A22" s="51" t="s">
        <v>241</v>
      </c>
      <c r="B22" s="50"/>
      <c r="C22" s="51" t="s">
        <v>242</v>
      </c>
      <c r="D22" s="50"/>
    </row>
    <row r="23" spans="1:4" ht="14.25">
      <c r="A23" s="51" t="s">
        <v>243</v>
      </c>
      <c r="B23" s="50">
        <v>739</v>
      </c>
      <c r="C23" s="51" t="s">
        <v>244</v>
      </c>
      <c r="D23" s="110"/>
    </row>
    <row r="24" spans="1:4" s="102" customFormat="1" ht="14.25">
      <c r="A24" s="105" t="s">
        <v>245</v>
      </c>
      <c r="B24" s="62">
        <f>SUM(B25:B45)</f>
        <v>2651</v>
      </c>
      <c r="C24" s="51" t="s">
        <v>246</v>
      </c>
      <c r="D24" s="111"/>
    </row>
    <row r="25" spans="1:4" ht="14.25">
      <c r="A25" s="51" t="s">
        <v>242</v>
      </c>
      <c r="B25" s="50">
        <v>252</v>
      </c>
      <c r="C25" s="51" t="s">
        <v>247</v>
      </c>
      <c r="D25" s="111"/>
    </row>
    <row r="26" spans="1:4" ht="14.25">
      <c r="A26" s="51" t="s">
        <v>244</v>
      </c>
      <c r="B26" s="50"/>
      <c r="C26" s="51" t="s">
        <v>248</v>
      </c>
      <c r="D26" s="50"/>
    </row>
    <row r="27" spans="1:4" ht="14.25">
      <c r="A27" s="51" t="s">
        <v>246</v>
      </c>
      <c r="B27" s="50">
        <v>5</v>
      </c>
      <c r="C27" s="51" t="s">
        <v>249</v>
      </c>
      <c r="D27" s="50"/>
    </row>
    <row r="28" spans="1:4" ht="14.25">
      <c r="A28" s="51" t="s">
        <v>247</v>
      </c>
      <c r="B28" s="50"/>
      <c r="C28" s="51" t="s">
        <v>250</v>
      </c>
      <c r="D28" s="50"/>
    </row>
    <row r="29" spans="1:4" ht="14.25">
      <c r="A29" s="51" t="s">
        <v>248</v>
      </c>
      <c r="B29" s="50"/>
      <c r="C29" s="51" t="s">
        <v>251</v>
      </c>
      <c r="D29" s="50"/>
    </row>
    <row r="30" spans="1:4" ht="14.25">
      <c r="A30" s="51" t="s">
        <v>249</v>
      </c>
      <c r="B30" s="50"/>
      <c r="C30" s="51" t="s">
        <v>252</v>
      </c>
      <c r="D30" s="50"/>
    </row>
    <row r="31" spans="1:4" ht="14.25">
      <c r="A31" s="51" t="s">
        <v>250</v>
      </c>
      <c r="B31" s="50"/>
      <c r="C31" s="51" t="s">
        <v>253</v>
      </c>
      <c r="D31" s="50"/>
    </row>
    <row r="32" spans="1:4" ht="14.25">
      <c r="A32" s="51" t="s">
        <v>251</v>
      </c>
      <c r="B32" s="50">
        <v>1505</v>
      </c>
      <c r="C32" s="51" t="s">
        <v>254</v>
      </c>
      <c r="D32" s="50"/>
    </row>
    <row r="33" spans="1:4" ht="14.25">
      <c r="A33" s="51" t="s">
        <v>252</v>
      </c>
      <c r="B33" s="50">
        <v>63</v>
      </c>
      <c r="C33" s="51" t="s">
        <v>255</v>
      </c>
      <c r="D33" s="50"/>
    </row>
    <row r="34" spans="1:4" ht="14.25">
      <c r="A34" s="51" t="s">
        <v>253</v>
      </c>
      <c r="B34" s="50">
        <v>3</v>
      </c>
      <c r="C34" s="51" t="s">
        <v>256</v>
      </c>
      <c r="D34" s="50"/>
    </row>
    <row r="35" spans="1:4" ht="14.25">
      <c r="A35" s="51" t="s">
        <v>254</v>
      </c>
      <c r="B35" s="50">
        <v>157</v>
      </c>
      <c r="C35" s="51" t="s">
        <v>257</v>
      </c>
      <c r="D35" s="50"/>
    </row>
    <row r="36" spans="1:4" ht="14.25">
      <c r="A36" s="51" t="s">
        <v>255</v>
      </c>
      <c r="B36" s="50">
        <v>192</v>
      </c>
      <c r="C36" s="51" t="s">
        <v>258</v>
      </c>
      <c r="D36" s="50"/>
    </row>
    <row r="37" spans="1:4" ht="14.25">
      <c r="A37" s="51" t="s">
        <v>256</v>
      </c>
      <c r="B37" s="50">
        <v>446</v>
      </c>
      <c r="C37" s="51" t="s">
        <v>259</v>
      </c>
      <c r="D37" s="111"/>
    </row>
    <row r="38" spans="1:4" ht="14.25">
      <c r="A38" s="51" t="s">
        <v>257</v>
      </c>
      <c r="B38" s="50"/>
      <c r="C38" s="51" t="s">
        <v>260</v>
      </c>
      <c r="D38" s="112"/>
    </row>
    <row r="39" spans="1:4" ht="14.25">
      <c r="A39" s="51" t="s">
        <v>258</v>
      </c>
      <c r="B39" s="50"/>
      <c r="C39" s="51" t="s">
        <v>261</v>
      </c>
      <c r="D39" s="50"/>
    </row>
    <row r="40" spans="1:4" ht="14.25">
      <c r="A40" s="51" t="s">
        <v>259</v>
      </c>
      <c r="B40" s="50"/>
      <c r="C40" s="51" t="s">
        <v>262</v>
      </c>
      <c r="D40" s="113"/>
    </row>
    <row r="41" spans="1:4" ht="14.25">
      <c r="A41" s="51" t="s">
        <v>260</v>
      </c>
      <c r="B41" s="50"/>
      <c r="C41" s="51" t="s">
        <v>263</v>
      </c>
      <c r="D41" s="113"/>
    </row>
    <row r="42" spans="1:4" ht="14.25">
      <c r="A42" s="51" t="s">
        <v>261</v>
      </c>
      <c r="B42" s="50"/>
      <c r="C42" s="51" t="s">
        <v>56</v>
      </c>
      <c r="D42" s="113"/>
    </row>
    <row r="43" spans="1:4" ht="14.25">
      <c r="A43" s="51" t="s">
        <v>262</v>
      </c>
      <c r="B43" s="50"/>
      <c r="C43" s="113"/>
      <c r="D43" s="113"/>
    </row>
    <row r="44" spans="1:4" ht="14.25">
      <c r="A44" s="51" t="s">
        <v>263</v>
      </c>
      <c r="B44" s="50">
        <v>28</v>
      </c>
      <c r="C44" s="113"/>
      <c r="D44" s="113"/>
    </row>
    <row r="45" spans="1:4" ht="14.25">
      <c r="A45" s="51" t="s">
        <v>56</v>
      </c>
      <c r="B45" s="50"/>
      <c r="C45" s="113"/>
      <c r="D45" s="113"/>
    </row>
    <row r="46" spans="1:4" s="102" customFormat="1" ht="14.25">
      <c r="A46" s="114" t="s">
        <v>264</v>
      </c>
      <c r="B46" s="62"/>
      <c r="C46" s="72" t="s">
        <v>265</v>
      </c>
      <c r="D46" s="104"/>
    </row>
    <row r="47" spans="1:4" ht="14.25">
      <c r="A47" s="74" t="s">
        <v>266</v>
      </c>
      <c r="B47" s="62"/>
      <c r="C47" s="106" t="s">
        <v>267</v>
      </c>
      <c r="D47" s="108"/>
    </row>
    <row r="48" spans="1:4" ht="14.25">
      <c r="A48" s="74" t="s">
        <v>268</v>
      </c>
      <c r="B48" s="62"/>
      <c r="C48" s="106" t="s">
        <v>269</v>
      </c>
      <c r="D48" s="108"/>
    </row>
    <row r="49" spans="1:4" ht="14.25">
      <c r="A49" s="74" t="s">
        <v>270</v>
      </c>
      <c r="B49" s="62">
        <v>18</v>
      </c>
      <c r="C49" s="114" t="s">
        <v>271</v>
      </c>
      <c r="D49" s="104">
        <v>18</v>
      </c>
    </row>
    <row r="50" spans="1:4" ht="14.25">
      <c r="A50" s="74" t="s">
        <v>272</v>
      </c>
      <c r="B50" s="62">
        <v>547</v>
      </c>
      <c r="C50" s="72" t="s">
        <v>273</v>
      </c>
      <c r="D50" s="104">
        <v>642</v>
      </c>
    </row>
  </sheetData>
  <sheetProtection/>
  <mergeCells count="2">
    <mergeCell ref="A1:D1"/>
    <mergeCell ref="A2:D2"/>
  </mergeCells>
  <printOptions horizontalCentered="1"/>
  <pageMargins left="0.19652777777777777" right="0.30694444444444446" top="0.7513888888888889" bottom="0.7513888888888889" header="0.2986111111111111" footer="0.2986111111111111"/>
  <pageSetup fitToHeight="1" fitToWidth="1"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E22" sqref="E22"/>
    </sheetView>
  </sheetViews>
  <sheetFormatPr defaultColWidth="44.50390625" defaultRowHeight="14.25"/>
  <cols>
    <col min="1" max="2" width="24.25390625" style="45" customWidth="1"/>
    <col min="3" max="3" width="28.75390625" style="45" customWidth="1"/>
    <col min="4" max="16384" width="44.50390625" style="45" customWidth="1"/>
  </cols>
  <sheetData>
    <row r="1" spans="1:3" ht="22.5">
      <c r="A1" s="46" t="s">
        <v>274</v>
      </c>
      <c r="B1" s="46"/>
      <c r="C1" s="46"/>
    </row>
    <row r="2" spans="1:3" ht="14.25">
      <c r="A2" s="96" t="s">
        <v>1</v>
      </c>
      <c r="B2" s="96"/>
      <c r="C2" s="96"/>
    </row>
    <row r="3" spans="1:3" ht="14.25">
      <c r="A3" s="97" t="s">
        <v>275</v>
      </c>
      <c r="B3" s="98" t="s">
        <v>3</v>
      </c>
      <c r="C3" s="99"/>
    </row>
    <row r="4" spans="1:3" ht="14.25">
      <c r="A4" s="100"/>
      <c r="B4" s="59" t="s">
        <v>276</v>
      </c>
      <c r="C4" s="59" t="s">
        <v>277</v>
      </c>
    </row>
    <row r="5" spans="1:3" ht="14.25">
      <c r="A5" s="61" t="s">
        <v>278</v>
      </c>
      <c r="B5" s="61"/>
      <c r="C5" s="101"/>
    </row>
    <row r="6" spans="1:3" ht="24" customHeight="1">
      <c r="A6" s="52" t="s">
        <v>279</v>
      </c>
      <c r="B6" s="52"/>
      <c r="C6" s="52"/>
    </row>
  </sheetData>
  <sheetProtection/>
  <mergeCells count="5">
    <mergeCell ref="A1:C1"/>
    <mergeCell ref="A2:C2"/>
    <mergeCell ref="B3:C3"/>
    <mergeCell ref="A6:C6"/>
    <mergeCell ref="A3:A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5" sqref="B15"/>
    </sheetView>
  </sheetViews>
  <sheetFormatPr defaultColWidth="21.625" defaultRowHeight="14.25"/>
  <cols>
    <col min="1" max="1" width="24.75390625" style="45" bestFit="1" customWidth="1"/>
    <col min="2" max="2" width="12.375" style="45" customWidth="1"/>
    <col min="3" max="3" width="24.75390625" style="45" bestFit="1" customWidth="1"/>
    <col min="4" max="4" width="12.375" style="45" customWidth="1"/>
    <col min="5" max="16384" width="21.625" style="45" customWidth="1"/>
  </cols>
  <sheetData>
    <row r="1" spans="1:4" ht="22.5">
      <c r="A1" s="53" t="s">
        <v>280</v>
      </c>
      <c r="B1" s="53"/>
      <c r="C1" s="53"/>
      <c r="D1" s="53"/>
    </row>
    <row r="2" spans="1:4" ht="14.25">
      <c r="A2" s="54" t="s">
        <v>1</v>
      </c>
      <c r="B2" s="54"/>
      <c r="C2" s="54"/>
      <c r="D2" s="54"/>
    </row>
    <row r="3" spans="1:4" ht="14.25">
      <c r="A3" s="58" t="s">
        <v>2</v>
      </c>
      <c r="B3" s="58" t="s">
        <v>3</v>
      </c>
      <c r="C3" s="58" t="s">
        <v>4</v>
      </c>
      <c r="D3" s="58" t="s">
        <v>3</v>
      </c>
    </row>
    <row r="4" spans="1:4" ht="14.25">
      <c r="A4" s="59" t="s">
        <v>5</v>
      </c>
      <c r="B4" s="62">
        <f>SUM(B5,B14)</f>
        <v>2803</v>
      </c>
      <c r="C4" s="59" t="s">
        <v>5</v>
      </c>
      <c r="D4" s="62">
        <f>SUM(D5,D13)</f>
        <v>2803</v>
      </c>
    </row>
    <row r="5" spans="1:4" ht="14.25">
      <c r="A5" s="61" t="s">
        <v>6</v>
      </c>
      <c r="B5" s="62"/>
      <c r="C5" s="61" t="s">
        <v>7</v>
      </c>
      <c r="D5" s="62">
        <f>SUM(D6:D12)</f>
        <v>2287</v>
      </c>
    </row>
    <row r="6" spans="1:4" ht="14.25">
      <c r="A6" s="87" t="s">
        <v>281</v>
      </c>
      <c r="B6" s="88"/>
      <c r="C6" s="89" t="s">
        <v>282</v>
      </c>
      <c r="D6" s="90"/>
    </row>
    <row r="7" spans="1:4" ht="14.25">
      <c r="A7" s="87" t="s">
        <v>283</v>
      </c>
      <c r="B7" s="91"/>
      <c r="C7" s="89" t="s">
        <v>284</v>
      </c>
      <c r="D7" s="90"/>
    </row>
    <row r="8" spans="1:4" ht="14.25">
      <c r="A8" s="87" t="s">
        <v>285</v>
      </c>
      <c r="B8" s="91"/>
      <c r="C8" s="89" t="s">
        <v>286</v>
      </c>
      <c r="D8" s="92">
        <v>2283</v>
      </c>
    </row>
    <row r="9" spans="1:4" ht="14.25">
      <c r="A9" s="87" t="s">
        <v>287</v>
      </c>
      <c r="B9" s="91"/>
      <c r="C9" s="89" t="s">
        <v>288</v>
      </c>
      <c r="D9" s="92"/>
    </row>
    <row r="10" spans="1:4" ht="14.25">
      <c r="A10" s="87" t="s">
        <v>289</v>
      </c>
      <c r="B10" s="91"/>
      <c r="C10" s="89" t="s">
        <v>290</v>
      </c>
      <c r="D10" s="92">
        <v>4</v>
      </c>
    </row>
    <row r="11" spans="1:4" ht="14.25">
      <c r="A11" s="87"/>
      <c r="B11" s="91"/>
      <c r="C11" s="89" t="s">
        <v>291</v>
      </c>
      <c r="D11" s="93"/>
    </row>
    <row r="12" spans="1:4" ht="14.25">
      <c r="A12" s="60"/>
      <c r="B12" s="90"/>
      <c r="C12" s="89" t="s">
        <v>292</v>
      </c>
      <c r="D12" s="90"/>
    </row>
    <row r="13" spans="1:4" ht="14.25">
      <c r="A13" s="60"/>
      <c r="B13" s="90"/>
      <c r="C13" s="61" t="s">
        <v>293</v>
      </c>
      <c r="D13" s="92">
        <f>SUM(D14:D17)</f>
        <v>516</v>
      </c>
    </row>
    <row r="14" spans="1:4" ht="14.25">
      <c r="A14" s="61" t="s">
        <v>58</v>
      </c>
      <c r="B14" s="91">
        <f>SUM(B15:B17)</f>
        <v>2803</v>
      </c>
      <c r="C14" s="89" t="s">
        <v>62</v>
      </c>
      <c r="D14" s="90"/>
    </row>
    <row r="15" spans="1:4" ht="14.25">
      <c r="A15" s="94" t="s">
        <v>59</v>
      </c>
      <c r="B15" s="95">
        <v>2455</v>
      </c>
      <c r="C15" s="55" t="s">
        <v>64</v>
      </c>
      <c r="D15" s="90"/>
    </row>
    <row r="16" spans="1:4" ht="14.25">
      <c r="A16" s="87" t="s">
        <v>294</v>
      </c>
      <c r="B16" s="90"/>
      <c r="C16" s="55" t="s">
        <v>295</v>
      </c>
      <c r="D16" s="90"/>
    </row>
    <row r="17" spans="1:4" ht="14.25">
      <c r="A17" s="87" t="s">
        <v>296</v>
      </c>
      <c r="B17" s="92">
        <v>348</v>
      </c>
      <c r="C17" s="55" t="s">
        <v>68</v>
      </c>
      <c r="D17" s="92">
        <v>516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2" sqref="B12"/>
    </sheetView>
  </sheetViews>
  <sheetFormatPr defaultColWidth="8.75390625" defaultRowHeight="14.25"/>
  <cols>
    <col min="1" max="1" width="56.25390625" style="77" bestFit="1" customWidth="1"/>
    <col min="2" max="2" width="26.50390625" style="78" customWidth="1"/>
    <col min="3" max="16384" width="8.75390625" style="79" customWidth="1"/>
  </cols>
  <sheetData>
    <row r="1" spans="1:2" ht="22.5">
      <c r="A1" s="53" t="s">
        <v>297</v>
      </c>
      <c r="B1" s="53"/>
    </row>
    <row r="2" ht="15">
      <c r="B2" s="80" t="s">
        <v>1</v>
      </c>
    </row>
    <row r="3" spans="1:2" ht="14.25">
      <c r="A3" s="81" t="s">
        <v>70</v>
      </c>
      <c r="B3" s="82" t="s">
        <v>3</v>
      </c>
    </row>
    <row r="4" spans="1:2" ht="14.25">
      <c r="A4" s="81" t="s">
        <v>71</v>
      </c>
      <c r="B4" s="83">
        <v>2287</v>
      </c>
    </row>
    <row r="5" spans="1:2" ht="14.25">
      <c r="A5" s="84" t="s">
        <v>298</v>
      </c>
      <c r="B5" s="83">
        <v>2283</v>
      </c>
    </row>
    <row r="6" spans="1:2" ht="14.25">
      <c r="A6" s="84" t="s">
        <v>299</v>
      </c>
      <c r="B6" s="83"/>
    </row>
    <row r="7" spans="1:2" ht="14.25">
      <c r="A7" s="85" t="s">
        <v>300</v>
      </c>
      <c r="B7" s="86"/>
    </row>
    <row r="8" spans="1:2" ht="14.25">
      <c r="A8" s="85" t="s">
        <v>301</v>
      </c>
      <c r="B8" s="86"/>
    </row>
    <row r="9" spans="1:2" ht="14.25">
      <c r="A9" s="85" t="s">
        <v>302</v>
      </c>
      <c r="B9" s="86">
        <v>200</v>
      </c>
    </row>
    <row r="10" spans="1:2" ht="14.25">
      <c r="A10" s="85" t="s">
        <v>303</v>
      </c>
      <c r="B10" s="86"/>
    </row>
    <row r="11" spans="1:2" ht="14.25">
      <c r="A11" s="85" t="s">
        <v>304</v>
      </c>
      <c r="B11" s="86"/>
    </row>
    <row r="12" spans="1:2" ht="14.25">
      <c r="A12" s="85" t="s">
        <v>305</v>
      </c>
      <c r="B12" s="86">
        <v>2083</v>
      </c>
    </row>
    <row r="13" spans="1:2" ht="14.25">
      <c r="A13" s="84" t="s">
        <v>306</v>
      </c>
      <c r="B13" s="83">
        <v>4</v>
      </c>
    </row>
    <row r="14" spans="1:2" ht="14.25">
      <c r="A14" s="84" t="s">
        <v>307</v>
      </c>
      <c r="B14" s="83"/>
    </row>
    <row r="15" spans="1:2" ht="14.25">
      <c r="A15" s="85" t="s">
        <v>308</v>
      </c>
      <c r="B15" s="86"/>
    </row>
    <row r="16" spans="1:2" ht="14.25">
      <c r="A16" s="85" t="s">
        <v>309</v>
      </c>
      <c r="B16" s="86"/>
    </row>
    <row r="17" spans="1:2" ht="14.25">
      <c r="A17" s="84" t="s">
        <v>310</v>
      </c>
      <c r="B17" s="83">
        <v>4</v>
      </c>
    </row>
    <row r="18" spans="1:2" ht="14.25">
      <c r="A18" s="85" t="s">
        <v>311</v>
      </c>
      <c r="B18" s="86">
        <v>4</v>
      </c>
    </row>
  </sheetData>
  <sheetProtection/>
  <mergeCells count="1">
    <mergeCell ref="A1:B1"/>
  </mergeCells>
  <printOptions horizontalCentered="1"/>
  <pageMargins left="0.19652777777777777" right="0.30694444444444446" top="0.7513888888888889" bottom="0.7513888888888889" header="0.2986111111111111" footer="0.2986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7" sqref="A17"/>
    </sheetView>
  </sheetViews>
  <sheetFormatPr defaultColWidth="8.75390625" defaultRowHeight="14.25"/>
  <cols>
    <col min="1" max="1" width="22.25390625" style="44" bestFit="1" customWidth="1"/>
    <col min="2" max="2" width="13.50390625" style="44" customWidth="1"/>
    <col min="3" max="3" width="35.00390625" style="45" bestFit="1" customWidth="1"/>
    <col min="4" max="4" width="15.25390625" style="45" customWidth="1"/>
    <col min="5" max="16384" width="8.75390625" style="45" customWidth="1"/>
  </cols>
  <sheetData>
    <row r="1" spans="1:4" ht="22.5">
      <c r="A1" s="46" t="s">
        <v>312</v>
      </c>
      <c r="B1" s="46"/>
      <c r="C1" s="46"/>
      <c r="D1" s="46"/>
    </row>
    <row r="2" spans="1:4" ht="14.25">
      <c r="A2" s="64" t="s">
        <v>1</v>
      </c>
      <c r="B2" s="64"/>
      <c r="C2" s="64"/>
      <c r="D2" s="64"/>
    </row>
    <row r="3" spans="1:4" ht="14.25">
      <c r="A3" s="49" t="s">
        <v>206</v>
      </c>
      <c r="B3" s="49" t="s">
        <v>3</v>
      </c>
      <c r="C3" s="49" t="s">
        <v>206</v>
      </c>
      <c r="D3" s="49" t="s">
        <v>3</v>
      </c>
    </row>
    <row r="4" spans="1:4" ht="14.25">
      <c r="A4" s="65" t="s">
        <v>58</v>
      </c>
      <c r="B4" s="66">
        <v>2803</v>
      </c>
      <c r="C4" s="65" t="s">
        <v>60</v>
      </c>
      <c r="D4" s="67">
        <v>516</v>
      </c>
    </row>
    <row r="5" spans="1:4" ht="14.25">
      <c r="A5" s="68" t="s">
        <v>59</v>
      </c>
      <c r="B5" s="66">
        <v>2455</v>
      </c>
      <c r="C5" s="68" t="s">
        <v>62</v>
      </c>
      <c r="D5" s="67"/>
    </row>
    <row r="6" spans="1:4" ht="14.25">
      <c r="A6" s="69" t="s">
        <v>313</v>
      </c>
      <c r="B6" s="70"/>
      <c r="C6" s="69" t="s">
        <v>314</v>
      </c>
      <c r="D6" s="71"/>
    </row>
    <row r="7" spans="1:4" ht="14.25">
      <c r="A7" s="69" t="s">
        <v>315</v>
      </c>
      <c r="B7" s="70">
        <v>2446</v>
      </c>
      <c r="C7" s="69" t="s">
        <v>316</v>
      </c>
      <c r="D7" s="71"/>
    </row>
    <row r="8" spans="1:4" ht="14.25">
      <c r="A8" s="69" t="s">
        <v>317</v>
      </c>
      <c r="B8" s="70"/>
      <c r="C8" s="60"/>
      <c r="D8" s="60"/>
    </row>
    <row r="9" spans="1:4" ht="14.25">
      <c r="A9" s="69" t="s">
        <v>318</v>
      </c>
      <c r="B9" s="70"/>
      <c r="C9" s="72" t="s">
        <v>319</v>
      </c>
      <c r="D9" s="67"/>
    </row>
    <row r="10" spans="1:4" ht="14.25">
      <c r="A10" s="69" t="s">
        <v>320</v>
      </c>
      <c r="B10" s="70">
        <v>9</v>
      </c>
      <c r="C10" s="72" t="s">
        <v>321</v>
      </c>
      <c r="D10" s="73"/>
    </row>
    <row r="11" spans="1:4" ht="14.25">
      <c r="A11" s="74" t="s">
        <v>294</v>
      </c>
      <c r="B11" s="75"/>
      <c r="C11" s="72" t="s">
        <v>322</v>
      </c>
      <c r="D11" s="73"/>
    </row>
    <row r="12" spans="1:4" ht="14.25">
      <c r="A12" s="74" t="s">
        <v>323</v>
      </c>
      <c r="B12" s="75">
        <v>348</v>
      </c>
      <c r="C12" s="72" t="s">
        <v>324</v>
      </c>
      <c r="D12" s="76">
        <v>516</v>
      </c>
    </row>
  </sheetData>
  <sheetProtection/>
  <mergeCells count="2">
    <mergeCell ref="A1:D1"/>
    <mergeCell ref="A2:D2"/>
  </mergeCells>
  <printOptions horizontalCentered="1"/>
  <pageMargins left="0.19652777777777777" right="0.30694444444444446" top="0.7513888888888889" bottom="0.7513888888888889" header="0.2986111111111111" footer="0.2986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:F1"/>
    </sheetView>
  </sheetViews>
  <sheetFormatPr defaultColWidth="8.75390625" defaultRowHeight="14.25"/>
  <cols>
    <col min="1" max="1" width="14.25390625" style="45" customWidth="1"/>
    <col min="2" max="3" width="12.75390625" style="45" customWidth="1"/>
    <col min="4" max="4" width="14.00390625" style="45" customWidth="1"/>
    <col min="5" max="6" width="12.75390625" style="45" customWidth="1"/>
    <col min="7" max="16384" width="8.75390625" style="45" customWidth="1"/>
  </cols>
  <sheetData>
    <row r="1" spans="1:6" ht="22.5">
      <c r="A1" s="53" t="s">
        <v>325</v>
      </c>
      <c r="B1" s="53"/>
      <c r="C1" s="53"/>
      <c r="D1" s="53"/>
      <c r="E1" s="53"/>
      <c r="F1" s="53"/>
    </row>
    <row r="2" spans="1:6" ht="14.25">
      <c r="A2" s="54" t="s">
        <v>1</v>
      </c>
      <c r="B2" s="54"/>
      <c r="C2" s="54"/>
      <c r="D2" s="54"/>
      <c r="E2" s="54"/>
      <c r="F2" s="54"/>
    </row>
    <row r="3" spans="1:6" ht="14.25">
      <c r="A3" s="58" t="s">
        <v>2</v>
      </c>
      <c r="B3" s="58" t="s">
        <v>3</v>
      </c>
      <c r="C3" s="58" t="s">
        <v>326</v>
      </c>
      <c r="D3" s="58" t="s">
        <v>4</v>
      </c>
      <c r="E3" s="58" t="s">
        <v>3</v>
      </c>
      <c r="F3" s="58" t="s">
        <v>326</v>
      </c>
    </row>
    <row r="4" spans="1:6" ht="14.25">
      <c r="A4" s="59" t="s">
        <v>5</v>
      </c>
      <c r="B4" s="50"/>
      <c r="C4" s="60"/>
      <c r="D4" s="61" t="s">
        <v>327</v>
      </c>
      <c r="E4" s="60"/>
      <c r="F4" s="60"/>
    </row>
    <row r="5" spans="1:6" ht="14.25">
      <c r="A5" s="61" t="s">
        <v>6</v>
      </c>
      <c r="B5" s="62"/>
      <c r="C5" s="60"/>
      <c r="D5" s="61" t="s">
        <v>7</v>
      </c>
      <c r="E5" s="60"/>
      <c r="F5" s="60"/>
    </row>
    <row r="6" spans="1:6" ht="14.25">
      <c r="A6" s="60"/>
      <c r="B6" s="60"/>
      <c r="C6" s="60"/>
      <c r="D6" s="61"/>
      <c r="E6" s="60"/>
      <c r="F6" s="60"/>
    </row>
    <row r="7" spans="1:6" ht="14.25">
      <c r="A7" s="61" t="s">
        <v>58</v>
      </c>
      <c r="B7" s="60"/>
      <c r="C7" s="60"/>
      <c r="D7" s="61" t="s">
        <v>60</v>
      </c>
      <c r="E7" s="60"/>
      <c r="F7" s="60"/>
    </row>
    <row r="8" spans="1:2" ht="14.25">
      <c r="A8" s="63" t="s">
        <v>328</v>
      </c>
      <c r="B8" s="63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糖糖</cp:lastModifiedBy>
  <cp:lastPrinted>2020-08-19T00:57:22Z</cp:lastPrinted>
  <dcterms:created xsi:type="dcterms:W3CDTF">1996-12-17T01:32:42Z</dcterms:created>
  <dcterms:modified xsi:type="dcterms:W3CDTF">2020-08-31T02:22:36Z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