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bookViews>
    <workbookView xWindow="0" yWindow="0" windowWidth="21840" windowHeight="12300" tabRatio="636" firstSheet="3" activeTab="9"/>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政府采购明细表" sheetId="12" r:id="rId10"/>
  </sheets>
  <definedNames>
    <definedName name="_xlnm._FilterDatabase" localSheetId="0" hidden="1">'2018-2019对比表 '!$A$4:$I$258</definedName>
    <definedName name="_xlnm.Print_Area" localSheetId="1">'1 财政拨款收支总表'!$A$1:$G$23</definedName>
    <definedName name="_xlnm.Print_Area" localSheetId="2">'2 一般公共预算支出-上年数'!$A$1:$F$119</definedName>
    <definedName name="_xlnm.Print_Area" localSheetId="4">'4 一般公用预算“三公”经费支出表-上年数'!$A$1:$L$8</definedName>
    <definedName name="_xlnm.Print_Area" localSheetId="6">'6 部门收支总表'!$A$1:$D$24</definedName>
    <definedName name="_xlnm.Print_Area" localSheetId="7">'7 部门收入总表'!$A$1:$L$111</definedName>
    <definedName name="_xlnm.Print_Area" localSheetId="8">'8 部门支出总表'!$A$1:$H$110</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5725" calcMode="manual"/>
</workbook>
</file>

<file path=xl/calcChain.xml><?xml version="1.0" encoding="utf-8"?>
<calcChain xmlns="http://schemas.openxmlformats.org/spreadsheetml/2006/main">
  <c r="E7" i="8"/>
  <c r="C7"/>
  <c r="C93" i="11"/>
  <c r="C94" i="10"/>
  <c r="C92"/>
  <c r="E20" i="6"/>
  <c r="D7" i="5"/>
  <c r="D90"/>
  <c r="C32" i="11"/>
  <c r="C33" i="10"/>
  <c r="D33" i="5"/>
  <c r="B24" i="9"/>
  <c r="B11" i="4"/>
  <c r="C104" i="11"/>
  <c r="C103"/>
  <c r="C102"/>
  <c r="C101"/>
  <c r="C100"/>
  <c r="C99"/>
  <c r="C98"/>
  <c r="C97"/>
  <c r="C96"/>
  <c r="C95"/>
  <c r="C94"/>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7"/>
  <c r="C6"/>
  <c r="C105"/>
  <c r="C106"/>
  <c r="C107"/>
  <c r="C108"/>
  <c r="C109"/>
  <c r="C110"/>
  <c r="C51"/>
  <c r="C50"/>
  <c r="C49"/>
  <c r="C48"/>
  <c r="C47"/>
  <c r="C46"/>
  <c r="C45"/>
  <c r="C44"/>
  <c r="C43"/>
  <c r="C42"/>
  <c r="C41"/>
  <c r="C40"/>
  <c r="C39"/>
  <c r="C38"/>
  <c r="C37"/>
  <c r="C36"/>
  <c r="C35"/>
  <c r="C34"/>
  <c r="C33"/>
  <c r="C31"/>
  <c r="C30"/>
  <c r="C29"/>
  <c r="C28"/>
  <c r="C27"/>
  <c r="C26"/>
  <c r="C25"/>
  <c r="C24"/>
  <c r="C23"/>
  <c r="C22"/>
  <c r="C21"/>
  <c r="C20"/>
  <c r="C19"/>
  <c r="C18"/>
  <c r="C17"/>
  <c r="C16"/>
  <c r="C15"/>
  <c r="C14"/>
  <c r="C13"/>
  <c r="C12"/>
  <c r="C11"/>
  <c r="C10"/>
  <c r="C9"/>
  <c r="C8"/>
  <c r="C111" i="10"/>
  <c r="C110"/>
  <c r="C109"/>
  <c r="C108"/>
  <c r="C107"/>
  <c r="C106"/>
  <c r="C105"/>
  <c r="C104"/>
  <c r="C103"/>
  <c r="C102"/>
  <c r="C101"/>
  <c r="C98"/>
  <c r="C100"/>
  <c r="C99"/>
  <c r="C97"/>
  <c r="C96"/>
  <c r="C95"/>
  <c r="C93"/>
  <c r="C91"/>
  <c r="C90"/>
  <c r="C89"/>
  <c r="C88"/>
  <c r="C87"/>
  <c r="C86"/>
  <c r="C85"/>
  <c r="C84"/>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2"/>
  <c r="C31"/>
  <c r="C30"/>
  <c r="C29"/>
  <c r="C28"/>
  <c r="C27"/>
  <c r="C26"/>
  <c r="C25"/>
  <c r="C24"/>
  <c r="C23"/>
  <c r="C22"/>
  <c r="C20"/>
  <c r="C19"/>
  <c r="C18"/>
  <c r="C17"/>
  <c r="C16"/>
  <c r="C15"/>
  <c r="C14"/>
  <c r="C13"/>
  <c r="C12"/>
  <c r="C11"/>
  <c r="C21"/>
  <c r="C83"/>
  <c r="C10"/>
  <c r="C9"/>
  <c r="C8"/>
  <c r="C7"/>
  <c r="D21" i="9"/>
  <c r="D24" s="1"/>
  <c r="C10" i="8"/>
  <c r="C9"/>
  <c r="C8"/>
  <c r="A8" i="7"/>
  <c r="G8"/>
  <c r="C57" i="6"/>
  <c r="C51"/>
  <c r="C47"/>
  <c r="C45"/>
  <c r="C44"/>
  <c r="C43"/>
  <c r="C42"/>
  <c r="C40"/>
  <c r="C35"/>
  <c r="C34"/>
  <c r="C33"/>
  <c r="D8"/>
  <c r="D48"/>
  <c r="C48" s="1"/>
  <c r="D20"/>
  <c r="C19"/>
  <c r="C18"/>
  <c r="C17"/>
  <c r="C16"/>
  <c r="C15"/>
  <c r="C14"/>
  <c r="D121" i="5"/>
  <c r="D120"/>
  <c r="D119"/>
  <c r="D118"/>
  <c r="D117"/>
  <c r="D116"/>
  <c r="D115"/>
  <c r="D114"/>
  <c r="D113"/>
  <c r="D112"/>
  <c r="D111"/>
  <c r="D110"/>
  <c r="D109"/>
  <c r="D108"/>
  <c r="D107"/>
  <c r="D106"/>
  <c r="D105"/>
  <c r="D104"/>
  <c r="D103"/>
  <c r="D102"/>
  <c r="D101"/>
  <c r="D100"/>
  <c r="D99"/>
  <c r="D98"/>
  <c r="D96"/>
  <c r="D97"/>
  <c r="D95"/>
  <c r="D94"/>
  <c r="D93"/>
  <c r="D92"/>
  <c r="D91"/>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2"/>
  <c r="D31"/>
  <c r="D30"/>
  <c r="D29"/>
  <c r="D28"/>
  <c r="D27"/>
  <c r="D26"/>
  <c r="D25"/>
  <c r="D24"/>
  <c r="D23"/>
  <c r="D22"/>
  <c r="D21"/>
  <c r="D20"/>
  <c r="D19"/>
  <c r="D18"/>
  <c r="D17"/>
  <c r="D16"/>
  <c r="D15"/>
  <c r="D14"/>
  <c r="D13"/>
  <c r="D12"/>
  <c r="D11"/>
  <c r="D10"/>
  <c r="D9"/>
  <c r="D8"/>
  <c r="G7" i="4"/>
  <c r="F7"/>
  <c r="E7"/>
  <c r="E23" s="1"/>
  <c r="D20"/>
  <c r="D19"/>
  <c r="D18"/>
  <c r="D17"/>
  <c r="D16"/>
  <c r="D15"/>
  <c r="D14"/>
  <c r="D13"/>
  <c r="D12"/>
  <c r="D11"/>
  <c r="D10"/>
  <c r="D9"/>
  <c r="D8"/>
  <c r="B7"/>
  <c r="B23" s="1"/>
  <c r="E58" i="6"/>
  <c r="C58" s="1"/>
  <c r="E48"/>
  <c r="C28"/>
  <c r="C29"/>
  <c r="C30"/>
  <c r="C31"/>
  <c r="C32"/>
  <c r="C36"/>
  <c r="C37"/>
  <c r="C38"/>
  <c r="C39"/>
  <c r="C41"/>
  <c r="C46"/>
  <c r="C49"/>
  <c r="C50"/>
  <c r="C52"/>
  <c r="C53"/>
  <c r="C54"/>
  <c r="C55"/>
  <c r="C56"/>
  <c r="C59"/>
  <c r="C60"/>
  <c r="C61"/>
  <c r="C21"/>
  <c r="C22"/>
  <c r="C23"/>
  <c r="C24"/>
  <c r="C25"/>
  <c r="C26"/>
  <c r="C27"/>
  <c r="E8"/>
  <c r="C9"/>
  <c r="C10"/>
  <c r="C11"/>
  <c r="C12"/>
  <c r="C13"/>
  <c r="D22" i="4"/>
  <c r="D7" l="1"/>
  <c r="D23" s="1"/>
  <c r="D7" i="6"/>
  <c r="E7"/>
  <c r="C20"/>
  <c r="C7" s="1"/>
  <c r="C8"/>
  <c r="G21" i="4"/>
  <c r="G23" s="1"/>
  <c r="F23"/>
</calcChain>
</file>

<file path=xl/sharedStrings.xml><?xml version="1.0" encoding="utf-8"?>
<sst xmlns="http://schemas.openxmlformats.org/spreadsheetml/2006/main" count="1990" uniqueCount="727">
  <si>
    <t>2018-2019年公开单位对比表</t>
    <phoneticPr fontId="4" type="noConversion"/>
  </si>
  <si>
    <t>新单位编码</t>
  </si>
  <si>
    <t>序号</t>
  </si>
  <si>
    <t>2018年预算单位-旧</t>
  </si>
  <si>
    <t>涉改部门</t>
  </si>
  <si>
    <t>2019公开使用名称</t>
    <phoneticPr fontId="4" type="noConversion"/>
  </si>
  <si>
    <t>业务处室</t>
  </si>
  <si>
    <t>预算单位级次</t>
    <phoneticPr fontId="4" type="noConversion"/>
  </si>
  <si>
    <t>专员办确认纳入公开</t>
    <phoneticPr fontId="4"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</si>
  <si>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</si>
  <si>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</si>
  <si>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</si>
  <si>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</si>
  <si>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</si>
  <si>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</si>
  <si>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</si>
  <si>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</si>
  <si>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</si>
  <si>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</si>
  <si>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</si>
  <si>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</si>
  <si>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</si>
  <si>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</si>
  <si>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</si>
  <si>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</si>
  <si>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</si>
  <si>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</si>
  <si>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</si>
  <si>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</si>
  <si>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</si>
  <si>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</si>
  <si>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</si>
  <si>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</si>
  <si>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</si>
  <si>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</si>
  <si>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</si>
  <si>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</si>
  <si>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</si>
  <si>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</si>
  <si>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</si>
  <si>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</si>
  <si>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</si>
  <si>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</si>
  <si>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</si>
  <si>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</si>
  <si>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</si>
  <si>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</si>
  <si>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</si>
  <si>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</si>
  <si>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</si>
  <si>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</si>
  <si>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</si>
  <si>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</si>
  <si>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</si>
  <si>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</si>
  <si>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</si>
  <si>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</si>
  <si>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</si>
  <si>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</si>
  <si>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</si>
  <si>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</si>
  <si>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</si>
  <si>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</si>
  <si>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</si>
  <si>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</si>
  <si>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</si>
  <si>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</si>
  <si>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</si>
  <si>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4"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</si>
  <si>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</si>
  <si>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</si>
  <si>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</si>
  <si>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</si>
  <si>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</si>
  <si>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</si>
  <si>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</si>
  <si>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</si>
  <si>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</si>
  <si>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</si>
  <si>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</si>
  <si>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</si>
  <si>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</si>
  <si>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</si>
  <si>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</si>
  <si>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</si>
  <si>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</si>
  <si>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</si>
  <si>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</si>
  <si>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</si>
  <si>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</si>
  <si>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</si>
  <si>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</si>
  <si>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</si>
  <si>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</si>
  <si>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</si>
  <si>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</si>
  <si>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</si>
  <si>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</si>
  <si>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</si>
  <si>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</si>
  <si>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</si>
  <si>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</si>
  <si>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</si>
  <si>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</si>
  <si>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</si>
  <si>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4"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</si>
  <si>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</si>
  <si>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</si>
  <si>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</si>
  <si>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</si>
  <si>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</si>
  <si>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</si>
  <si>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</si>
  <si>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</si>
  <si>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</si>
  <si>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</si>
  <si>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</si>
  <si>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</si>
  <si>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</si>
  <si>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</si>
  <si>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</si>
  <si>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</si>
  <si>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</si>
  <si>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</si>
  <si>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</si>
  <si>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</si>
  <si>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</si>
  <si>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</si>
  <si>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</si>
  <si>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</si>
  <si>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</si>
  <si>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</si>
  <si>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</si>
  <si>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</si>
  <si>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</si>
  <si>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</si>
  <si>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</si>
  <si>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</si>
  <si>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</si>
  <si>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</si>
  <si>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</si>
  <si>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</si>
  <si>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</si>
  <si>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</si>
  <si>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</si>
  <si>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</si>
  <si>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</si>
  <si>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</si>
  <si>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</si>
  <si>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</si>
  <si>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</si>
  <si>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</si>
  <si>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</si>
  <si>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</si>
  <si>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</si>
  <si>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</si>
  <si>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</si>
  <si>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</si>
  <si>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</si>
  <si>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</si>
  <si>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</si>
  <si>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</si>
  <si>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</si>
  <si>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</si>
  <si>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</si>
  <si>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</si>
  <si>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</si>
  <si>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</si>
  <si>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</si>
  <si>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</si>
  <si>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</si>
  <si>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</si>
  <si>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</si>
  <si>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</si>
  <si>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</si>
  <si>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</si>
  <si>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</si>
  <si>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</si>
  <si>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</si>
  <si>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</si>
  <si>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</si>
  <si>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</si>
  <si>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</si>
  <si>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</si>
  <si>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</si>
  <si>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</si>
  <si>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</si>
  <si>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</si>
  <si>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</si>
  <si>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</si>
  <si>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</si>
  <si>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</si>
  <si>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</si>
  <si>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</si>
  <si>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</si>
  <si>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</si>
  <si>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</si>
  <si>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</si>
  <si>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</si>
  <si>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</si>
  <si>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</si>
  <si>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</si>
  <si>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</si>
  <si>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</si>
  <si>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</si>
  <si>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</si>
  <si>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</si>
  <si>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</si>
  <si>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</si>
  <si>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</si>
  <si>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</si>
  <si>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</si>
  <si>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</si>
  <si>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</si>
  <si>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</si>
  <si>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</si>
  <si>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</si>
  <si>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</si>
  <si>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</si>
  <si>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</si>
  <si>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</si>
  <si>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</si>
  <si>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</si>
  <si>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</si>
  <si>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</si>
  <si>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</si>
  <si>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</si>
  <si>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</si>
  <si>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</si>
  <si>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</si>
  <si>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</si>
  <si>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</si>
  <si>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</si>
  <si>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</si>
  <si>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</si>
  <si>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</si>
  <si>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</si>
  <si>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</si>
  <si>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</si>
  <si>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</si>
  <si>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</si>
  <si>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</si>
  <si>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</si>
  <si>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</si>
  <si>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</si>
  <si>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</si>
  <si>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</si>
  <si>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</si>
  <si>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</si>
  <si>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</si>
  <si>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</si>
  <si>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</si>
  <si>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</si>
  <si>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</si>
  <si>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</si>
  <si>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</si>
  <si>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</si>
  <si>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</si>
  <si>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</si>
  <si>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</si>
  <si>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</si>
  <si>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</si>
  <si>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</si>
  <si>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</si>
  <si>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</si>
  <si>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</si>
  <si>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</si>
  <si>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</si>
  <si>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</si>
  <si>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</si>
  <si>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</si>
  <si>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</si>
  <si>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</si>
  <si>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</si>
  <si>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</si>
  <si>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</si>
  <si>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</si>
  <si>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</si>
  <si>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</si>
  <si>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</si>
  <si>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</si>
  <si>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</si>
  <si>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</si>
  <si>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</si>
  <si>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</si>
  <si>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</si>
  <si>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</si>
  <si>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</si>
  <si>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</si>
  <si>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</si>
  <si>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</si>
  <si>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</si>
  <si>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</si>
  <si>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</si>
  <si>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</si>
  <si>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</si>
  <si>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</si>
  <si>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</si>
  <si>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</si>
  <si>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</si>
  <si>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</si>
  <si>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</si>
  <si>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</si>
  <si>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</si>
  <si>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</si>
  <si>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</si>
  <si>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</si>
  <si>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</si>
  <si>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4" type="noConversion"/>
  </si>
  <si>
    <t>重庆市农垦局（市农业投资集团）</t>
  </si>
  <si>
    <t>重庆市种畜场</t>
  </si>
  <si>
    <t>表1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</si>
  <si>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</si>
  <si>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</si>
  <si>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</si>
  <si>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</si>
  <si>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</si>
  <si>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</si>
  <si>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</si>
  <si>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</si>
  <si>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</si>
  <si>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</si>
  <si>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</si>
  <si>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</si>
  <si>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</si>
  <si>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</si>
  <si>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</si>
  <si>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</si>
  <si>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表2</t>
  </si>
  <si>
    <t>功能分类科目</t>
  </si>
  <si>
    <t>2019年预算数</t>
    <phoneticPr fontId="4" type="noConversion"/>
  </si>
  <si>
    <t>科目编码</t>
  </si>
  <si>
    <t>科目名称</t>
  </si>
  <si>
    <t>小计</t>
  </si>
  <si>
    <t>基本支出</t>
  </si>
  <si>
    <t>项目支出</t>
  </si>
  <si>
    <t>表3</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</si>
  <si>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</si>
  <si>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</si>
  <si>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</si>
  <si>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</si>
  <si>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</si>
  <si>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</si>
  <si>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</si>
  <si>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</si>
  <si>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</si>
  <si>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</si>
  <si>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</si>
  <si>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</si>
  <si>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</si>
  <si>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</si>
  <si>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</si>
  <si>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</si>
  <si>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</si>
  <si>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</si>
  <si>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</si>
  <si>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医疗费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</si>
  <si>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</si>
  <si>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</si>
  <si>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</si>
  <si>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</si>
  <si>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</si>
  <si>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</si>
  <si>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</si>
  <si>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</si>
  <si>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</si>
  <si>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</si>
  <si>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</si>
  <si>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</si>
  <si>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</si>
  <si>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</si>
  <si>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</si>
  <si>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</si>
  <si>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</si>
  <si>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</si>
  <si>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</si>
  <si>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</si>
  <si>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</si>
  <si>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</si>
  <si>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</si>
  <si>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</si>
  <si>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</si>
  <si>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</si>
  <si>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</si>
  <si>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</si>
  <si>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</si>
  <si>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</si>
  <si>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</si>
  <si>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</si>
  <si>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</si>
  <si>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</si>
  <si>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</si>
  <si>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</si>
  <si>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</si>
  <si>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</si>
  <si>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</si>
  <si>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</si>
  <si>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</si>
  <si>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</si>
  <si>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</si>
  <si>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</si>
  <si>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</si>
  <si>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</si>
  <si>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</si>
  <si>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</si>
  <si>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</si>
  <si>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</si>
  <si>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</si>
  <si>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</si>
  <si>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</si>
  <si>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其他对个人和家庭的补助支出</t>
  </si>
  <si>
    <t>表4</t>
  </si>
  <si>
    <t>因公出国（境）费</t>
  </si>
  <si>
    <t>公务用车购置及运行费</t>
  </si>
  <si>
    <t>公务接待费</t>
  </si>
  <si>
    <t>公务用车购置费</t>
  </si>
  <si>
    <t>公务用车运行费</t>
  </si>
  <si>
    <t>表5</t>
  </si>
  <si>
    <t>本年政府性基金预算财政拨款支出</t>
  </si>
  <si>
    <t>表6</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</si>
  <si>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</si>
  <si>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</si>
  <si>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</si>
  <si>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</si>
  <si>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</si>
  <si>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</si>
  <si>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</si>
  <si>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</si>
  <si>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</si>
  <si>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</si>
  <si>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</si>
  <si>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</si>
  <si>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表7</t>
  </si>
  <si>
    <t>科目</t>
  </si>
  <si>
    <t>一般公共预算拨款收入</t>
  </si>
  <si>
    <t>表8</t>
  </si>
  <si>
    <t>上缴上级支出</t>
  </si>
  <si>
    <t>事业单位经营支出</t>
  </si>
  <si>
    <t>对下级单位补助支出</t>
  </si>
  <si>
    <t>201</t>
  </si>
  <si>
    <t>一般公共服务支出</t>
  </si>
  <si>
    <t xml:space="preserve">  20101</t>
  </si>
  <si>
    <t xml:space="preserve">  人大事务</t>
  </si>
  <si>
    <t xml:space="preserve">    2010101</t>
  </si>
  <si>
    <t xml:space="preserve">    行政运行</t>
  </si>
  <si>
    <t xml:space="preserve">    一般行政管理事务</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</si>
  <si>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</si>
  <si>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</si>
  <si>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</si>
  <si>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</si>
  <si>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</si>
  <si>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</si>
  <si>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</si>
  <si>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</si>
  <si>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</si>
  <si>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</si>
  <si>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</si>
  <si>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</si>
  <si>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</si>
  <si>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</si>
  <si>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</si>
  <si>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</si>
  <si>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</si>
  <si>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</si>
  <si>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</si>
  <si>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</si>
  <si>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</si>
  <si>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</si>
  <si>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</si>
  <si>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</si>
  <si>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</si>
  <si>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</si>
  <si>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30301</t>
  </si>
  <si>
    <t xml:space="preserve">  离休费</t>
  </si>
  <si>
    <t xml:space="preserve">  30302</t>
  </si>
  <si>
    <t xml:space="preserve">  退休费</t>
  </si>
  <si>
    <t>资本性支出</t>
  </si>
  <si>
    <t xml:space="preserve">  办公设备购置</t>
  </si>
  <si>
    <t xml:space="preserve">  专用设备购置</t>
  </si>
  <si>
    <t xml:space="preserve">  信息网络及软件购置更新</t>
  </si>
  <si>
    <t xml:space="preserve">  30399</t>
    <phoneticPr fontId="4" type="noConversion"/>
  </si>
  <si>
    <t xml:space="preserve">  31002</t>
    <phoneticPr fontId="4" type="noConversion"/>
  </si>
  <si>
    <t xml:space="preserve">  31003</t>
    <phoneticPr fontId="4" type="noConversion"/>
  </si>
  <si>
    <t xml:space="preserve">  31007</t>
    <phoneticPr fontId="4" type="noConversion"/>
  </si>
  <si>
    <t>合         计</t>
    <phoneticPr fontId="7" type="noConversion"/>
  </si>
  <si>
    <t>社会保障和就业支出</t>
  </si>
  <si>
    <t>住房保障支出</t>
  </si>
  <si>
    <t>合       计</t>
    <phoneticPr fontId="7" type="noConversion"/>
  </si>
  <si>
    <t>一般公共预算拨款收入</t>
    <phoneticPr fontId="4" type="noConversion"/>
  </si>
  <si>
    <t>2019年预算数</t>
    <phoneticPr fontId="4" type="noConversion"/>
  </si>
  <si>
    <t>2020年预算数</t>
    <phoneticPr fontId="4" type="noConversion"/>
  </si>
  <si>
    <t>2020年基本支出</t>
    <phoneticPr fontId="4" type="noConversion"/>
  </si>
  <si>
    <t>表9</t>
    <phoneticPr fontId="4" type="noConversion"/>
  </si>
  <si>
    <t>单位：万元</t>
    <phoneticPr fontId="4" type="noConversion"/>
  </si>
  <si>
    <t>项目</t>
    <phoneticPr fontId="4" type="noConversion"/>
  </si>
  <si>
    <t>事业收入预算</t>
    <phoneticPr fontId="4" type="noConversion"/>
  </si>
  <si>
    <t>事业单位经营收入预算</t>
    <phoneticPr fontId="4" type="noConversion"/>
  </si>
  <si>
    <t>其他收入预算</t>
    <phoneticPr fontId="4" type="noConversion"/>
  </si>
  <si>
    <t>非教育收费收入预算</t>
    <phoneticPr fontId="4" type="noConversion"/>
  </si>
  <si>
    <t>教育收费收入预算</t>
    <phoneticPr fontId="4" type="noConversion"/>
  </si>
  <si>
    <t>货物类</t>
    <phoneticPr fontId="4" type="noConversion"/>
  </si>
  <si>
    <t>服务类</t>
    <phoneticPr fontId="4" type="noConversion"/>
  </si>
  <si>
    <t>工程类</t>
    <phoneticPr fontId="4" type="noConversion"/>
  </si>
  <si>
    <t>收入总数</t>
    <phoneticPr fontId="4" type="noConversion"/>
  </si>
  <si>
    <t>支出总数</t>
    <phoneticPr fontId="4" type="noConversion"/>
  </si>
  <si>
    <t>事业单位经营收入预算</t>
    <phoneticPr fontId="4" type="noConversion"/>
  </si>
  <si>
    <t>其他收入预算</t>
    <phoneticPr fontId="4" type="noConversion"/>
  </si>
  <si>
    <t>国防支出</t>
  </si>
  <si>
    <t>文化旅游体育与传媒支出</t>
  </si>
  <si>
    <t>卫生健康支出</t>
  </si>
  <si>
    <t>节能环保支出</t>
  </si>
  <si>
    <t>城乡社区支出</t>
  </si>
  <si>
    <t>农林水支出</t>
  </si>
  <si>
    <t>交通运输支出</t>
  </si>
  <si>
    <t>预备费</t>
  </si>
  <si>
    <t>灾害防治及应急管理支出</t>
  </si>
  <si>
    <t>其他支出</t>
  </si>
  <si>
    <t xml:space="preserve">  20103</t>
  </si>
  <si>
    <t xml:space="preserve">  政府办公厅（室）及相关机构事务</t>
  </si>
  <si>
    <t xml:space="preserve">    2010301</t>
  </si>
  <si>
    <t xml:space="preserve">    2010302</t>
  </si>
  <si>
    <t xml:space="preserve">    2010308</t>
  </si>
  <si>
    <t xml:space="preserve">    信访事务</t>
  </si>
  <si>
    <t xml:space="preserve">  20106</t>
  </si>
  <si>
    <t xml:space="preserve">  财政事务</t>
  </si>
  <si>
    <t xml:space="preserve">    2010601</t>
  </si>
  <si>
    <t xml:space="preserve">  20111</t>
  </si>
  <si>
    <t xml:space="preserve">  纪检监察事务</t>
  </si>
  <si>
    <t xml:space="preserve">    2011101</t>
  </si>
  <si>
    <t xml:space="preserve">  20131</t>
  </si>
  <si>
    <t xml:space="preserve">  党委办公厅（室）及相关机构事务</t>
  </si>
  <si>
    <t xml:space="preserve">    2013101</t>
  </si>
  <si>
    <t xml:space="preserve">    2013199</t>
  </si>
  <si>
    <t xml:space="preserve">    其他党委办公厅（室）及相关机构事务支出</t>
  </si>
  <si>
    <t xml:space="preserve">  20132</t>
  </si>
  <si>
    <t xml:space="preserve">  组织事务</t>
  </si>
  <si>
    <t xml:space="preserve">    2013299</t>
  </si>
  <si>
    <t xml:space="preserve">    其他组织事务支出</t>
  </si>
  <si>
    <t xml:space="preserve">  20138</t>
  </si>
  <si>
    <t xml:space="preserve">  市场监督管理事务</t>
  </si>
  <si>
    <t xml:space="preserve">    2013899</t>
  </si>
  <si>
    <t xml:space="preserve">    其他市场监督管理事务</t>
  </si>
  <si>
    <t>203</t>
  </si>
  <si>
    <t xml:space="preserve">  20399</t>
  </si>
  <si>
    <t xml:space="preserve">  其他国防支出</t>
  </si>
  <si>
    <t xml:space="preserve">    2039901</t>
  </si>
  <si>
    <t xml:space="preserve">    其他国防支出</t>
  </si>
  <si>
    <t>207</t>
  </si>
  <si>
    <t xml:space="preserve">  20701</t>
  </si>
  <si>
    <t xml:space="preserve">  文化和旅游</t>
  </si>
  <si>
    <t xml:space="preserve">    2070108</t>
  </si>
  <si>
    <t xml:space="preserve">    文化活动</t>
  </si>
  <si>
    <t xml:space="preserve">    2070109</t>
  </si>
  <si>
    <t xml:space="preserve">    群众文化</t>
  </si>
  <si>
    <t>208</t>
  </si>
  <si>
    <t xml:space="preserve">  20801</t>
  </si>
  <si>
    <t xml:space="preserve">  人力资源和社会保障管理事务</t>
  </si>
  <si>
    <t xml:space="preserve">    2080109</t>
  </si>
  <si>
    <t xml:space="preserve">    社会保险经办机构</t>
  </si>
  <si>
    <t xml:space="preserve">  20802</t>
  </si>
  <si>
    <t xml:space="preserve">  民政管理事务</t>
  </si>
  <si>
    <t xml:space="preserve">    2080208</t>
  </si>
  <si>
    <t xml:space="preserve">    基层政权和社区建设</t>
  </si>
  <si>
    <t xml:space="preserve">    基层政权建设和社区治理</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</si>
  <si>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</si>
  <si>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</si>
  <si>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</si>
  <si>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</si>
  <si>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</si>
  <si>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</si>
  <si>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</si>
  <si>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</si>
  <si>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其他行政事业单位离退休支出</t>
  </si>
  <si>
    <t xml:space="preserve">  20808</t>
  </si>
  <si>
    <t xml:space="preserve">  抚恤</t>
  </si>
  <si>
    <t xml:space="preserve">    2080899</t>
  </si>
  <si>
    <t xml:space="preserve">    其他优抚支出</t>
  </si>
  <si>
    <t xml:space="preserve">  20811</t>
  </si>
  <si>
    <t xml:space="preserve">  残疾人事业</t>
  </si>
  <si>
    <t xml:space="preserve">    2081107</t>
  </si>
  <si>
    <t xml:space="preserve">    残疾人生活和护理补贴</t>
  </si>
  <si>
    <t xml:space="preserve">  20820</t>
  </si>
  <si>
    <t xml:space="preserve">  临时救助</t>
  </si>
  <si>
    <t xml:space="preserve">    2082001</t>
  </si>
  <si>
    <t xml:space="preserve">    临时救助支出</t>
  </si>
  <si>
    <t xml:space="preserve">  20821</t>
  </si>
  <si>
    <t xml:space="preserve">  特困人员救助供养</t>
  </si>
  <si>
    <t xml:space="preserve">    2082101</t>
  </si>
  <si>
    <t xml:space="preserve">    城市特困人员救助供养支出</t>
  </si>
  <si>
    <t xml:space="preserve">    2082102</t>
  </si>
  <si>
    <t xml:space="preserve">    农村特困人员救助供养支出</t>
  </si>
  <si>
    <t xml:space="preserve">  20825</t>
  </si>
  <si>
    <t xml:space="preserve">  其他生活救助</t>
  </si>
  <si>
    <t xml:space="preserve">    2082501</t>
  </si>
  <si>
    <t xml:space="preserve">    其他城市生活救助</t>
  </si>
  <si>
    <t xml:space="preserve">  20828</t>
  </si>
  <si>
    <t xml:space="preserve">  退役军人管理事务</t>
  </si>
  <si>
    <t xml:space="preserve">    2082850</t>
  </si>
  <si>
    <t xml:space="preserve">    事业运行</t>
  </si>
  <si>
    <t xml:space="preserve">  20899</t>
  </si>
  <si>
    <t xml:space="preserve">  其他社会保障和就业支出</t>
  </si>
  <si>
    <t xml:space="preserve">    2089901</t>
  </si>
  <si>
    <t xml:space="preserve">    其他社会保障和就业支出</t>
  </si>
  <si>
    <t>210</t>
  </si>
  <si>
    <t xml:space="preserve">  21001</t>
  </si>
  <si>
    <t xml:space="preserve">  卫生健康管理事务</t>
  </si>
  <si>
    <t xml:space="preserve">    2100101</t>
  </si>
  <si>
    <t xml:space="preserve">  21007</t>
  </si>
  <si>
    <t xml:space="preserve">  计划生育事务</t>
  </si>
  <si>
    <t xml:space="preserve">    2100799</t>
  </si>
  <si>
    <t xml:space="preserve">    其他计划生育事务支出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</si>
  <si>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</si>
  <si>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</si>
  <si>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</si>
  <si>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</si>
  <si>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</si>
  <si>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</si>
  <si>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</si>
  <si>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</si>
  <si>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</si>
  <si>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</si>
  <si>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21099</t>
  </si>
  <si>
    <t xml:space="preserve">  其他卫生健康支出</t>
  </si>
  <si>
    <t xml:space="preserve">    2109901</t>
  </si>
  <si>
    <t xml:space="preserve">    其他卫生健康支出</t>
  </si>
  <si>
    <t>211</t>
  </si>
  <si>
    <t xml:space="preserve">  21103</t>
  </si>
  <si>
    <t xml:space="preserve">  污染防治</t>
  </si>
  <si>
    <t xml:space="preserve">    2110399</t>
  </si>
  <si>
    <t xml:space="preserve">    其他污染防治支出</t>
  </si>
  <si>
    <t>212</t>
  </si>
  <si>
    <t xml:space="preserve">  21201</t>
  </si>
  <si>
    <t xml:space="preserve">  城乡社区管理事务</t>
  </si>
  <si>
    <t xml:space="preserve">    2120101</t>
  </si>
  <si>
    <t xml:space="preserve">    2120104</t>
  </si>
  <si>
    <t xml:space="preserve">    城管执法</t>
  </si>
  <si>
    <t xml:space="preserve">  21202</t>
  </si>
  <si>
    <t xml:space="preserve">  城乡社区规划与管理</t>
  </si>
  <si>
    <t xml:space="preserve">    2120201</t>
  </si>
  <si>
    <t xml:space="preserve">    城乡社区规划与管理</t>
  </si>
  <si>
    <t xml:space="preserve">  21203</t>
  </si>
  <si>
    <t xml:space="preserve">  城乡社区公共设施</t>
  </si>
  <si>
    <t xml:space="preserve">    2120303</t>
  </si>
  <si>
    <t xml:space="preserve">    小城镇基础设施建设</t>
  </si>
  <si>
    <t xml:space="preserve">  21205</t>
  </si>
  <si>
    <t xml:space="preserve">  城乡社区环境卫生</t>
  </si>
  <si>
    <t xml:space="preserve">    2120501</t>
  </si>
  <si>
    <t xml:space="preserve">    城乡社区环境卫生</t>
  </si>
  <si>
    <t xml:space="preserve">  21208</t>
  </si>
  <si>
    <t xml:space="preserve">  国有土地使用权出让收入安排的支出</t>
  </si>
  <si>
    <t xml:space="preserve">    2120899</t>
  </si>
  <si>
    <t xml:space="preserve">    其他国有土地使用权出让收入安排的支出</t>
  </si>
  <si>
    <t xml:space="preserve">  21210</t>
  </si>
  <si>
    <t xml:space="preserve">  国有土地收益基金安排的支出</t>
  </si>
  <si>
    <t xml:space="preserve">    2121001</t>
  </si>
  <si>
    <t xml:space="preserve">    征地和拆迁补偿支出</t>
  </si>
  <si>
    <t xml:space="preserve">  21299</t>
  </si>
  <si>
    <t xml:space="preserve">  其他城乡社区支出</t>
  </si>
  <si>
    <t xml:space="preserve">    2129901</t>
  </si>
  <si>
    <t xml:space="preserve">    其他城乡社区支出</t>
  </si>
  <si>
    <t>213</t>
  </si>
  <si>
    <t xml:space="preserve">  21301</t>
  </si>
  <si>
    <t xml:space="preserve">  农业农村</t>
  </si>
  <si>
    <t xml:space="preserve">    2130104</t>
  </si>
  <si>
    <t xml:space="preserve">    2130122</t>
  </si>
  <si>
    <t xml:space="preserve">    农业生产支持补贴</t>
  </si>
  <si>
    <t xml:space="preserve">    2130142</t>
  </si>
  <si>
    <t xml:space="preserve">    农村道路建设</t>
  </si>
  <si>
    <t xml:space="preserve">  21302</t>
  </si>
  <si>
    <t xml:space="preserve">  林业和草原</t>
  </si>
  <si>
    <t xml:space="preserve">    2130204</t>
  </si>
  <si>
    <t xml:space="preserve">    事业机构</t>
  </si>
  <si>
    <t xml:space="preserve">  21303</t>
  </si>
  <si>
    <t xml:space="preserve">  水利</t>
  </si>
  <si>
    <t xml:space="preserve">    2130304</t>
  </si>
  <si>
    <t xml:space="preserve">    水利行业业务管理</t>
  </si>
  <si>
    <t xml:space="preserve">    2130399</t>
  </si>
  <si>
    <t xml:space="preserve">    其他水利支出</t>
  </si>
  <si>
    <t xml:space="preserve">  21305</t>
  </si>
  <si>
    <t xml:space="preserve">  扶贫</t>
  </si>
  <si>
    <t xml:space="preserve">    2130599</t>
  </si>
  <si>
    <t xml:space="preserve">    其他扶贫支出</t>
  </si>
  <si>
    <t xml:space="preserve">  21307</t>
  </si>
  <si>
    <t xml:space="preserve">  农村综合改革</t>
  </si>
  <si>
    <t xml:space="preserve">    2130701</t>
  </si>
  <si>
    <t xml:space="preserve">    对村级一事一议的补助</t>
  </si>
  <si>
    <t xml:space="preserve">    2130705</t>
  </si>
  <si>
    <t xml:space="preserve">    对村民委员会和村党支部的补助</t>
  </si>
  <si>
    <t>214</t>
  </si>
  <si>
    <t xml:space="preserve">  21401</t>
  </si>
  <si>
    <t xml:space="preserve">  公路水路运输</t>
  </si>
  <si>
    <t xml:space="preserve">    2140106</t>
  </si>
  <si>
    <t xml:space="preserve">    公路养护</t>
  </si>
  <si>
    <t>221</t>
  </si>
  <si>
    <t xml:space="preserve">  22102</t>
  </si>
  <si>
    <t xml:space="preserve">  住房改革支出</t>
  </si>
  <si>
    <t xml:space="preserve">    2210201</t>
  </si>
  <si>
    <t xml:space="preserve">    住房公积金</t>
  </si>
  <si>
    <t>224</t>
  </si>
  <si>
    <t xml:space="preserve">  22401</t>
  </si>
  <si>
    <t xml:space="preserve">  应急管理事务</t>
  </si>
  <si>
    <t xml:space="preserve">    2240101</t>
  </si>
  <si>
    <t xml:space="preserve">  22406</t>
  </si>
  <si>
    <t xml:space="preserve">  自然灾害防治</t>
  </si>
  <si>
    <t xml:space="preserve">    2240601</t>
  </si>
  <si>
    <t xml:space="preserve">    地质灾害防治</t>
  </si>
  <si>
    <t xml:space="preserve">  22407</t>
  </si>
  <si>
    <t xml:space="preserve">  自然灾害救灾及恢复重建支出</t>
  </si>
  <si>
    <t xml:space="preserve">    2240702</t>
  </si>
  <si>
    <t xml:space="preserve">    地方自然灾害生活补助</t>
  </si>
  <si>
    <t>227</t>
  </si>
  <si>
    <t>229</t>
  </si>
  <si>
    <t xml:space="preserve">  22999</t>
  </si>
  <si>
    <t xml:space="preserve">  其他支出</t>
  </si>
  <si>
    <t xml:space="preserve">    2299901</t>
  </si>
  <si>
    <t xml:space="preserve">    其他支出</t>
  </si>
  <si>
    <t>国防支出</t>
    <phoneticPr fontId="4" type="noConversion"/>
  </si>
  <si>
    <t>文化旅游体育与传媒支出</t>
    <phoneticPr fontId="4" type="noConversion"/>
  </si>
  <si>
    <t>重庆市永川区卫星湖街道办事处财政拨款收支总表</t>
    <phoneticPr fontId="4" type="noConversion"/>
  </si>
  <si>
    <t>重庆市永川区卫星湖街道办事处一般公共预算财政拨款支出预算表</t>
    <phoneticPr fontId="4" type="noConversion"/>
  </si>
  <si>
    <t>重庆市永川区卫星湖街道办事处一般公共预算财政拨款基本支出预算表</t>
    <phoneticPr fontId="4" type="noConversion"/>
  </si>
  <si>
    <t>重庆市永川区卫星湖街道办事处一般公共预算“三公”经费支出表</t>
    <phoneticPr fontId="4" type="noConversion"/>
  </si>
  <si>
    <t>重庆市永川区卫星湖街道办事处政府性基金预算支出表</t>
    <phoneticPr fontId="4" type="noConversion"/>
  </si>
  <si>
    <t xml:space="preserve"> 重庆市永川区卫星湖街道办事处部门收支总表</t>
    <phoneticPr fontId="4" type="noConversion"/>
  </si>
  <si>
    <t>重庆市永川区卫星湖街道办事处部门收入总表</t>
    <phoneticPr fontId="4" type="noConversion"/>
  </si>
  <si>
    <t>重庆市永川区卫星湖街道办事处部门支出总表</t>
    <phoneticPr fontId="4" type="noConversion"/>
  </si>
  <si>
    <t>重庆市永川区卫星湖街道办事处政府采购预算明细表</t>
    <phoneticPr fontId="7" type="noConversion"/>
  </si>
</sst>
</file>

<file path=xl/styles.xml><?xml version="1.0" encoding="utf-8"?>
<styleSheet xmlns="http://schemas.openxmlformats.org/spreadsheetml/2006/main">
  <numFmts count="5">
    <numFmt numFmtId="43" formatCode="_ * #,##0.00_ ;_ * \-#,##0.00_ ;_ * &quot;-&quot;??_ ;_ @_ "/>
    <numFmt numFmtId="176" formatCode=";;"/>
    <numFmt numFmtId="177" formatCode="#,##0.00_ "/>
    <numFmt numFmtId="178" formatCode="#,###.00"/>
    <numFmt numFmtId="179" formatCode="0.00_ "/>
  </numFmts>
  <fonts count="24">
    <font>
      <sz val="11"/>
      <color theme="1"/>
      <name val="等线"/>
      <family val="2"/>
      <scheme val="minor"/>
    </font>
    <font>
      <sz val="11"/>
      <color theme="1"/>
      <name val="等线"/>
      <family val="2"/>
      <charset val="134"/>
      <scheme val="minor"/>
    </font>
    <font>
      <sz val="11"/>
      <color theme="1"/>
      <name val="等线"/>
      <family val="2"/>
      <charset val="134"/>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sz val="12"/>
      <name val="宋体"/>
      <family val="3"/>
      <charset val="134"/>
    </font>
    <font>
      <b/>
      <sz val="12"/>
      <name val="宋体"/>
      <family val="3"/>
      <charset val="134"/>
    </font>
    <font>
      <b/>
      <sz val="12"/>
      <name val="楷体_GB2312"/>
      <charset val="134"/>
    </font>
    <font>
      <sz val="6"/>
      <name val="楷体_GB2312"/>
      <charset val="134"/>
    </font>
    <font>
      <b/>
      <sz val="14"/>
      <name val="宋体"/>
      <family val="3"/>
      <charset val="134"/>
    </font>
    <font>
      <b/>
      <sz val="14"/>
      <name val="楷体_GB2312"/>
      <charset val="134"/>
    </font>
    <font>
      <sz val="11"/>
      <color theme="1"/>
      <name val="等线"/>
      <family val="2"/>
      <scheme val="minor"/>
    </font>
    <font>
      <b/>
      <sz val="22"/>
      <name val="方正小标宋_GBK"/>
      <family val="4"/>
      <charset val="134"/>
    </font>
    <font>
      <sz val="9"/>
      <color indexed="8"/>
      <name val="SimSun"/>
      <charset val="134"/>
    </font>
    <font>
      <b/>
      <sz val="14"/>
      <color indexed="8"/>
      <name val="SimSun"/>
      <charset val="134"/>
    </font>
    <font>
      <sz val="14"/>
      <name val="宋体"/>
      <family val="3"/>
      <charset val="134"/>
    </font>
    <font>
      <b/>
      <sz val="20"/>
      <color indexed="8"/>
      <name val="SimSun"/>
      <charset val="134"/>
    </font>
    <font>
      <sz val="9"/>
      <color indexed="8"/>
      <name val="宋体"/>
      <family val="3"/>
      <charset val="134"/>
    </font>
    <font>
      <sz val="10"/>
      <name val="Arial"/>
      <family val="2"/>
    </font>
  </fonts>
  <fills count="4">
    <fill>
      <patternFill patternType="none"/>
    </fill>
    <fill>
      <patternFill patternType="gray125"/>
    </fill>
    <fill>
      <patternFill patternType="solid">
        <fgColor rgb="FFFFFF00"/>
        <bgColor indexed="64"/>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s>
  <cellStyleXfs count="54">
    <xf numFmtId="0" fontId="0" fillId="0" borderId="0"/>
    <xf numFmtId="0" fontId="7" fillId="0" borderId="0"/>
    <xf numFmtId="0" fontId="7" fillId="0" borderId="0"/>
    <xf numFmtId="43" fontId="16" fillId="0" borderId="0" applyFont="0" applyFill="0" applyBorder="0" applyAlignment="0" applyProtection="0">
      <alignment vertical="center"/>
    </xf>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 fillId="0" borderId="0">
      <alignment vertical="center"/>
    </xf>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 fillId="0" borderId="0">
      <alignment vertical="center"/>
    </xf>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1" fillId="0" borderId="0">
      <alignment vertical="center"/>
    </xf>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cellStyleXfs>
  <cellXfs count="197">
    <xf numFmtId="0" fontId="0" fillId="0" borderId="0" xfId="0"/>
    <xf numFmtId="0" fontId="5" fillId="0" borderId="1" xfId="0" applyFont="1" applyBorder="1" applyAlignment="1">
      <alignment horizontal="center" vertical="center"/>
    </xf>
    <xf numFmtId="0" fontId="6" fillId="0" borderId="1" xfId="0" applyFont="1" applyBorder="1" applyAlignment="1">
      <alignment horizontal="center"/>
    </xf>
    <xf numFmtId="0" fontId="6" fillId="0" borderId="1" xfId="0" applyFont="1" applyBorder="1"/>
    <xf numFmtId="0" fontId="6" fillId="2" borderId="1" xfId="0" applyFont="1" applyFill="1" applyBorder="1" applyAlignment="1">
      <alignment horizontal="center"/>
    </xf>
    <xf numFmtId="0" fontId="6" fillId="2" borderId="1" xfId="0" applyFont="1" applyFill="1" applyBorder="1"/>
    <xf numFmtId="0" fontId="0" fillId="0" borderId="0" xfId="0" applyAlignment="1">
      <alignment horizontal="center"/>
    </xf>
    <xf numFmtId="0" fontId="8" fillId="0" borderId="0" xfId="1" applyNumberFormat="1" applyFont="1" applyFill="1" applyAlignment="1" applyProtection="1">
      <alignment wrapText="1"/>
    </xf>
    <xf numFmtId="0" fontId="9" fillId="0" borderId="0" xfId="1" applyFont="1" applyAlignment="1">
      <alignment wrapText="1"/>
    </xf>
    <xf numFmtId="0" fontId="9" fillId="0" borderId="0" xfId="1" applyFont="1"/>
    <xf numFmtId="0" fontId="9" fillId="0" borderId="0" xfId="1" applyFont="1" applyAlignment="1">
      <alignment horizontal="centerContinuous"/>
    </xf>
    <xf numFmtId="0" fontId="9" fillId="0" borderId="0" xfId="1" applyFont="1" applyFill="1" applyAlignment="1">
      <alignment wrapText="1"/>
    </xf>
    <xf numFmtId="0" fontId="10" fillId="0" borderId="0" xfId="1" applyFont="1" applyFill="1" applyAlignment="1">
      <alignment wrapText="1"/>
    </xf>
    <xf numFmtId="0" fontId="10" fillId="0" borderId="0" xfId="1" applyFont="1" applyAlignment="1">
      <alignment wrapText="1"/>
    </xf>
    <xf numFmtId="0" fontId="10" fillId="0" borderId="0" xfId="1" applyNumberFormat="1" applyFont="1" applyFill="1" applyAlignment="1" applyProtection="1">
      <alignment horizontal="right"/>
    </xf>
    <xf numFmtId="0" fontId="11" fillId="0" borderId="2" xfId="1" applyNumberFormat="1" applyFont="1" applyFill="1" applyBorder="1" applyAlignment="1" applyProtection="1">
      <alignment horizontal="center" vertical="center" wrapText="1"/>
    </xf>
    <xf numFmtId="0" fontId="10" fillId="0" borderId="4" xfId="1" applyFont="1" applyFill="1" applyBorder="1" applyAlignment="1">
      <alignment horizontal="left" vertical="center"/>
    </xf>
    <xf numFmtId="0" fontId="10" fillId="0" borderId="4" xfId="1" applyFont="1" applyBorder="1" applyAlignment="1">
      <alignment horizontal="left" vertical="center"/>
    </xf>
    <xf numFmtId="0" fontId="10" fillId="0" borderId="1" xfId="1" applyFont="1" applyBorder="1" applyAlignment="1">
      <alignment horizontal="center" vertical="center"/>
    </xf>
    <xf numFmtId="0" fontId="9" fillId="0" borderId="0" xfId="1" applyFont="1" applyFill="1"/>
    <xf numFmtId="4" fontId="10" fillId="0" borderId="1" xfId="1" applyNumberFormat="1" applyFont="1" applyFill="1" applyBorder="1" applyAlignment="1">
      <alignment horizontal="center" vertical="center"/>
    </xf>
    <xf numFmtId="0" fontId="7" fillId="0" borderId="7" xfId="1" applyBorder="1" applyAlignment="1">
      <alignment wrapText="1"/>
    </xf>
    <xf numFmtId="0" fontId="7" fillId="0" borderId="0" xfId="1" applyAlignment="1">
      <alignment wrapText="1"/>
    </xf>
    <xf numFmtId="0" fontId="7" fillId="0" borderId="0" xfId="1"/>
    <xf numFmtId="0" fontId="8" fillId="0" borderId="0" xfId="2" applyNumberFormat="1" applyFont="1" applyFill="1" applyAlignment="1" applyProtection="1">
      <alignment horizontal="left" vertical="center"/>
    </xf>
    <xf numFmtId="0" fontId="7" fillId="0" borderId="0" xfId="2"/>
    <xf numFmtId="0" fontId="12" fillId="0" borderId="0" xfId="2" applyFont="1" applyAlignment="1">
      <alignment horizontal="centerContinuous"/>
    </xf>
    <xf numFmtId="0" fontId="12" fillId="0" borderId="0" xfId="2" applyFont="1" applyFill="1" applyAlignment="1">
      <alignment horizontal="centerContinuous"/>
    </xf>
    <xf numFmtId="0" fontId="10" fillId="0" borderId="0" xfId="2" applyFont="1" applyFill="1"/>
    <xf numFmtId="0" fontId="10" fillId="0" borderId="0" xfId="2" applyFont="1"/>
    <xf numFmtId="0" fontId="10" fillId="0" borderId="0" xfId="2" applyNumberFormat="1" applyFont="1" applyFill="1" applyAlignment="1" applyProtection="1">
      <alignment horizontal="right"/>
    </xf>
    <xf numFmtId="0" fontId="11" fillId="0" borderId="2" xfId="2" applyNumberFormat="1" applyFont="1" applyFill="1" applyBorder="1" applyAlignment="1" applyProtection="1">
      <alignment horizontal="center" vertical="center"/>
    </xf>
    <xf numFmtId="0" fontId="7" fillId="0" borderId="0" xfId="2" applyFill="1"/>
    <xf numFmtId="0" fontId="13" fillId="0" borderId="0" xfId="2" applyFont="1" applyAlignment="1">
      <alignment horizontal="right" vertical="center"/>
    </xf>
    <xf numFmtId="0" fontId="12" fillId="0" borderId="0" xfId="2" applyNumberFormat="1" applyFont="1" applyFill="1" applyAlignment="1" applyProtection="1">
      <alignment horizontal="centerContinuous"/>
    </xf>
    <xf numFmtId="0" fontId="10" fillId="0" borderId="0" xfId="2" applyFont="1" applyAlignment="1">
      <alignment horizontal="right" vertical="center"/>
    </xf>
    <xf numFmtId="0" fontId="9" fillId="0" borderId="0" xfId="2" applyFont="1"/>
    <xf numFmtId="0" fontId="11" fillId="0" borderId="1" xfId="2" applyNumberFormat="1" applyFont="1" applyFill="1" applyBorder="1" applyAlignment="1" applyProtection="1">
      <alignment horizontal="center" vertical="center"/>
    </xf>
    <xf numFmtId="49" fontId="10" fillId="0" borderId="1" xfId="2" applyNumberFormat="1" applyFont="1" applyFill="1" applyBorder="1" applyAlignment="1" applyProtection="1"/>
    <xf numFmtId="176" fontId="10" fillId="0" borderId="1" xfId="2" applyNumberFormat="1" applyFont="1" applyFill="1" applyBorder="1" applyAlignment="1" applyProtection="1">
      <alignment horizontal="center" vertical="center"/>
    </xf>
    <xf numFmtId="0" fontId="9" fillId="0" borderId="0" xfId="2" applyFont="1" applyFill="1"/>
    <xf numFmtId="49" fontId="10" fillId="0" borderId="1" xfId="2" applyNumberFormat="1" applyFont="1" applyFill="1" applyBorder="1" applyAlignment="1" applyProtection="1">
      <alignment vertical="center"/>
    </xf>
    <xf numFmtId="176" fontId="10" fillId="0" borderId="1" xfId="2" applyNumberFormat="1" applyFont="1" applyFill="1" applyBorder="1" applyAlignment="1" applyProtection="1">
      <alignment vertical="center"/>
    </xf>
    <xf numFmtId="0" fontId="10" fillId="0" borderId="1" xfId="2" applyFont="1" applyFill="1" applyBorder="1" applyAlignment="1">
      <alignment vertical="center"/>
    </xf>
    <xf numFmtId="0" fontId="10" fillId="0" borderId="1" xfId="2" applyFont="1" applyBorder="1" applyAlignment="1">
      <alignment vertical="center"/>
    </xf>
    <xf numFmtId="0" fontId="13" fillId="0" borderId="0" xfId="2" applyFont="1" applyAlignment="1">
      <alignment horizontal="center" vertical="center"/>
    </xf>
    <xf numFmtId="0" fontId="10" fillId="0" borderId="0" xfId="2" applyFont="1" applyAlignment="1">
      <alignment horizontal="right"/>
    </xf>
    <xf numFmtId="0" fontId="11" fillId="0" borderId="3" xfId="2" applyNumberFormat="1" applyFont="1" applyFill="1" applyBorder="1" applyAlignment="1" applyProtection="1">
      <alignment horizontal="center" vertical="center"/>
    </xf>
    <xf numFmtId="0" fontId="11" fillId="0" borderId="3" xfId="2" applyNumberFormat="1" applyFont="1" applyFill="1" applyBorder="1" applyAlignment="1" applyProtection="1">
      <alignment horizontal="center" vertical="center" wrapText="1"/>
    </xf>
    <xf numFmtId="0" fontId="11" fillId="0" borderId="12" xfId="2" applyNumberFormat="1" applyFont="1" applyFill="1" applyBorder="1" applyAlignment="1" applyProtection="1">
      <alignment horizontal="center" vertical="center"/>
    </xf>
    <xf numFmtId="0" fontId="11" fillId="0" borderId="13" xfId="2" applyNumberFormat="1" applyFont="1" applyFill="1" applyBorder="1" applyAlignment="1" applyProtection="1">
      <alignment horizontal="center" vertical="center" wrapText="1"/>
    </xf>
    <xf numFmtId="0" fontId="13" fillId="0" borderId="0" xfId="2" applyFont="1" applyAlignment="1">
      <alignment horizontal="right"/>
    </xf>
    <xf numFmtId="0" fontId="11" fillId="0" borderId="0" xfId="2" applyFont="1" applyFill="1" applyAlignment="1">
      <alignment horizontal="centerContinuous"/>
    </xf>
    <xf numFmtId="0" fontId="11" fillId="0" borderId="0" xfId="2" applyFont="1" applyAlignment="1">
      <alignment horizontal="centerContinuous"/>
    </xf>
    <xf numFmtId="0" fontId="11" fillId="0" borderId="0" xfId="2" applyFont="1" applyAlignment="1">
      <alignment horizontal="right"/>
    </xf>
    <xf numFmtId="0" fontId="9" fillId="0" borderId="0" xfId="2" applyFont="1" applyFill="1" applyAlignment="1">
      <alignment horizontal="right" vertical="center"/>
    </xf>
    <xf numFmtId="0" fontId="9" fillId="0" borderId="0" xfId="2" applyFont="1" applyFill="1" applyAlignment="1">
      <alignment vertical="center"/>
    </xf>
    <xf numFmtId="0" fontId="14" fillId="0" borderId="0" xfId="2" applyFont="1" applyFill="1" applyAlignment="1">
      <alignment horizontal="centerContinuous" vertical="center"/>
    </xf>
    <xf numFmtId="0" fontId="9" fillId="0" borderId="0" xfId="2" applyFont="1" applyFill="1" applyAlignment="1">
      <alignment horizontal="centerContinuous" vertical="center"/>
    </xf>
    <xf numFmtId="0" fontId="10" fillId="0" borderId="0" xfId="2" applyFont="1" applyFill="1" applyAlignment="1">
      <alignment horizontal="center" vertical="center"/>
    </xf>
    <xf numFmtId="0" fontId="10" fillId="0" borderId="0" xfId="2" applyFont="1" applyFill="1" applyAlignment="1">
      <alignment vertical="center"/>
    </xf>
    <xf numFmtId="0" fontId="11" fillId="0" borderId="2" xfId="2" applyNumberFormat="1" applyFont="1" applyFill="1" applyBorder="1" applyAlignment="1" applyProtection="1">
      <alignment horizontal="centerContinuous" vertical="center" wrapText="1"/>
    </xf>
    <xf numFmtId="0" fontId="10" fillId="0" borderId="11" xfId="2" applyFont="1" applyFill="1" applyBorder="1" applyAlignment="1">
      <alignment vertical="center"/>
    </xf>
    <xf numFmtId="0" fontId="10" fillId="0" borderId="10" xfId="2" applyFont="1" applyBorder="1" applyAlignment="1">
      <alignment vertical="center" wrapText="1"/>
    </xf>
    <xf numFmtId="0" fontId="10" fillId="0" borderId="4" xfId="2" applyFont="1" applyBorder="1" applyAlignment="1">
      <alignment vertical="center"/>
    </xf>
    <xf numFmtId="0" fontId="10" fillId="0" borderId="6" xfId="2" applyFont="1" applyBorder="1" applyAlignment="1">
      <alignment vertical="center" wrapText="1"/>
    </xf>
    <xf numFmtId="0" fontId="10" fillId="0" borderId="4" xfId="2" applyFont="1" applyBorder="1" applyAlignment="1">
      <alignment horizontal="left" vertical="center"/>
    </xf>
    <xf numFmtId="0" fontId="10" fillId="0" borderId="4" xfId="2" applyFont="1" applyFill="1" applyBorder="1" applyAlignment="1">
      <alignment vertical="center"/>
    </xf>
    <xf numFmtId="0" fontId="10" fillId="0" borderId="6" xfId="2" applyFont="1" applyFill="1" applyBorder="1" applyAlignment="1">
      <alignment vertical="center" wrapText="1"/>
    </xf>
    <xf numFmtId="0" fontId="10" fillId="0" borderId="1" xfId="2" applyFont="1" applyBorder="1"/>
    <xf numFmtId="0" fontId="10" fillId="0" borderId="1" xfId="2" applyFont="1" applyFill="1" applyBorder="1" applyAlignment="1">
      <alignment vertical="center" wrapText="1"/>
    </xf>
    <xf numFmtId="0" fontId="10" fillId="0" borderId="1"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vertical="center" wrapText="1"/>
    </xf>
    <xf numFmtId="0" fontId="10" fillId="0" borderId="1" xfId="2" applyFont="1" applyFill="1" applyBorder="1" applyAlignment="1">
      <alignment horizontal="center" vertical="center"/>
    </xf>
    <xf numFmtId="0" fontId="15" fillId="0" borderId="0" xfId="2" applyNumberFormat="1" applyFont="1" applyFill="1" applyAlignment="1" applyProtection="1">
      <alignment horizontal="centerContinuous"/>
    </xf>
    <xf numFmtId="0" fontId="11" fillId="0" borderId="3" xfId="2" applyFont="1" applyBorder="1" applyAlignment="1">
      <alignment horizontal="center" vertical="center" wrapText="1"/>
    </xf>
    <xf numFmtId="0" fontId="11" fillId="0" borderId="3" xfId="2" applyFont="1" applyFill="1" applyBorder="1" applyAlignment="1">
      <alignment horizontal="center" vertical="center" wrapText="1"/>
    </xf>
    <xf numFmtId="0" fontId="11" fillId="0" borderId="5" xfId="2" applyFont="1" applyBorder="1" applyAlignment="1">
      <alignment horizontal="center" vertical="center" wrapText="1"/>
    </xf>
    <xf numFmtId="0" fontId="7" fillId="0" borderId="0" xfId="2" applyAlignment="1">
      <alignment horizontal="centerContinuous"/>
    </xf>
    <xf numFmtId="0" fontId="15" fillId="0" borderId="0" xfId="2" applyFont="1" applyFill="1" applyAlignment="1">
      <alignment horizontal="centerContinuous"/>
    </xf>
    <xf numFmtId="0" fontId="7" fillId="0" borderId="0" xfId="2" applyFill="1" applyAlignment="1">
      <alignment horizontal="centerContinuous"/>
    </xf>
    <xf numFmtId="0" fontId="11" fillId="0" borderId="1" xfId="2" applyNumberFormat="1" applyFont="1" applyFill="1" applyBorder="1" applyAlignment="1" applyProtection="1">
      <alignment horizontal="center" vertical="center" wrapText="1"/>
    </xf>
    <xf numFmtId="0" fontId="11" fillId="0" borderId="5"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center" vertical="center" wrapText="1"/>
    </xf>
    <xf numFmtId="0" fontId="7" fillId="0" borderId="0" xfId="2" applyAlignment="1">
      <alignment vertical="center"/>
    </xf>
    <xf numFmtId="0" fontId="13" fillId="0" borderId="0" xfId="2" applyFont="1" applyFill="1" applyAlignment="1">
      <alignment horizontal="right" vertical="center"/>
    </xf>
    <xf numFmtId="0" fontId="15" fillId="0" borderId="0" xfId="2" applyNumberFormat="1" applyFont="1" applyFill="1" applyAlignment="1" applyProtection="1">
      <alignment horizontal="centerContinuous" vertical="center"/>
    </xf>
    <xf numFmtId="0" fontId="8" fillId="0" borderId="0" xfId="2" applyNumberFormat="1" applyFont="1" applyFill="1" applyAlignment="1" applyProtection="1">
      <alignment horizontal="centerContinuous" vertical="center"/>
    </xf>
    <xf numFmtId="0" fontId="11" fillId="0" borderId="0" xfId="2" applyNumberFormat="1" applyFont="1" applyFill="1" applyAlignment="1" applyProtection="1">
      <alignment horizontal="centerContinuous" vertical="center"/>
    </xf>
    <xf numFmtId="0" fontId="10" fillId="0" borderId="9" xfId="2" applyNumberFormat="1" applyFont="1" applyFill="1" applyBorder="1" applyAlignment="1" applyProtection="1">
      <alignment horizontal="right" vertical="center"/>
    </xf>
    <xf numFmtId="0" fontId="7" fillId="0" borderId="0" xfId="2" applyFill="1" applyAlignment="1">
      <alignment vertical="center"/>
    </xf>
    <xf numFmtId="49" fontId="10" fillId="0" borderId="1" xfId="0" applyNumberFormat="1" applyFont="1" applyFill="1" applyBorder="1" applyAlignment="1" applyProtection="1">
      <alignment vertical="center"/>
    </xf>
    <xf numFmtId="0" fontId="10" fillId="0" borderId="1" xfId="0" applyNumberFormat="1" applyFont="1" applyFill="1" applyBorder="1" applyAlignment="1" applyProtection="1">
      <alignment vertical="center"/>
    </xf>
    <xf numFmtId="0" fontId="7" fillId="0" borderId="0" xfId="2" applyFont="1" applyAlignment="1">
      <alignment vertical="center"/>
    </xf>
    <xf numFmtId="0" fontId="7" fillId="0" borderId="0" xfId="2" applyFont="1" applyFill="1" applyAlignment="1">
      <alignment vertical="center"/>
    </xf>
    <xf numFmtId="0" fontId="7" fillId="0" borderId="0" xfId="2" applyFont="1"/>
    <xf numFmtId="0" fontId="7" fillId="0" borderId="0" xfId="2" applyFont="1" applyFill="1"/>
    <xf numFmtId="177" fontId="10" fillId="0" borderId="1" xfId="1" applyNumberFormat="1" applyFont="1" applyFill="1" applyBorder="1" applyAlignment="1" applyProtection="1">
      <alignment horizontal="right" vertical="center" wrapText="1"/>
    </xf>
    <xf numFmtId="177" fontId="10" fillId="0" borderId="2" xfId="1" applyNumberFormat="1" applyFont="1" applyFill="1" applyBorder="1" applyAlignment="1" applyProtection="1">
      <alignment horizontal="right" vertical="center" wrapText="1"/>
    </xf>
    <xf numFmtId="177" fontId="10" fillId="0" borderId="2" xfId="1" applyNumberFormat="1" applyFont="1" applyBorder="1" applyAlignment="1">
      <alignment horizontal="right" vertical="center"/>
    </xf>
    <xf numFmtId="177" fontId="10" fillId="0" borderId="1" xfId="1" applyNumberFormat="1" applyFont="1" applyBorder="1" applyAlignment="1">
      <alignment horizontal="right" vertical="center" wrapText="1"/>
    </xf>
    <xf numFmtId="177" fontId="10" fillId="0" borderId="1" xfId="1" applyNumberFormat="1" applyFont="1" applyBorder="1" applyAlignment="1">
      <alignment horizontal="right" vertical="center"/>
    </xf>
    <xf numFmtId="177" fontId="10" fillId="0" borderId="1" xfId="1" applyNumberFormat="1" applyFont="1" applyFill="1" applyBorder="1" applyAlignment="1">
      <alignment horizontal="right" vertical="center"/>
    </xf>
    <xf numFmtId="0" fontId="7" fillId="0" borderId="1" xfId="2" applyBorder="1"/>
    <xf numFmtId="177" fontId="10" fillId="0" borderId="1" xfId="2" applyNumberFormat="1" applyFont="1" applyFill="1" applyBorder="1" applyAlignment="1" applyProtection="1">
      <alignment horizontal="right" vertical="center" wrapText="1"/>
    </xf>
    <xf numFmtId="177" fontId="10" fillId="0" borderId="1" xfId="2" applyNumberFormat="1" applyFont="1" applyFill="1" applyBorder="1" applyAlignment="1">
      <alignment horizontal="right" vertical="center" wrapText="1"/>
    </xf>
    <xf numFmtId="177" fontId="7" fillId="0" borderId="1" xfId="2" applyNumberFormat="1" applyFill="1" applyBorder="1"/>
    <xf numFmtId="177" fontId="7" fillId="0" borderId="1" xfId="2" applyNumberFormat="1" applyBorder="1"/>
    <xf numFmtId="177" fontId="10" fillId="0" borderId="1" xfId="2" applyNumberFormat="1" applyFont="1" applyFill="1" applyBorder="1" applyAlignment="1" applyProtection="1"/>
    <xf numFmtId="177" fontId="10" fillId="0" borderId="4" xfId="2" applyNumberFormat="1" applyFont="1" applyFill="1" applyBorder="1" applyAlignment="1" applyProtection="1"/>
    <xf numFmtId="177" fontId="10" fillId="0" borderId="4" xfId="2" applyNumberFormat="1" applyFont="1" applyFill="1" applyBorder="1" applyAlignment="1" applyProtection="1">
      <alignment horizontal="right" vertical="center" wrapText="1"/>
    </xf>
    <xf numFmtId="177" fontId="10" fillId="0" borderId="6" xfId="2" applyNumberFormat="1" applyFont="1" applyFill="1" applyBorder="1" applyAlignment="1" applyProtection="1">
      <alignment horizontal="right" vertical="center" wrapText="1"/>
    </xf>
    <xf numFmtId="177" fontId="10" fillId="0" borderId="8" xfId="2" applyNumberFormat="1" applyFont="1" applyFill="1" applyBorder="1" applyAlignment="1" applyProtection="1">
      <alignment horizontal="right" vertical="center" wrapText="1"/>
    </xf>
    <xf numFmtId="0" fontId="10" fillId="0" borderId="1" xfId="0" applyFont="1" applyBorder="1" applyAlignment="1">
      <alignment horizontal="center" vertical="center"/>
    </xf>
    <xf numFmtId="177" fontId="10" fillId="0" borderId="3" xfId="2" applyNumberFormat="1" applyFont="1" applyFill="1" applyBorder="1" applyAlignment="1" applyProtection="1">
      <alignment horizontal="right" vertical="center" wrapText="1"/>
    </xf>
    <xf numFmtId="177" fontId="10" fillId="0" borderId="5" xfId="2" applyNumberFormat="1" applyFont="1" applyFill="1" applyBorder="1" applyAlignment="1" applyProtection="1">
      <alignment horizontal="right" vertical="center" wrapText="1"/>
    </xf>
    <xf numFmtId="177" fontId="10" fillId="0" borderId="5" xfId="2" applyNumberFormat="1" applyFont="1" applyFill="1" applyBorder="1" applyAlignment="1">
      <alignment horizontal="right" vertical="center" wrapText="1"/>
    </xf>
    <xf numFmtId="177" fontId="10" fillId="0" borderId="2" xfId="2" applyNumberFormat="1" applyFont="1" applyFill="1" applyBorder="1" applyAlignment="1">
      <alignment horizontal="right" vertical="center" wrapText="1"/>
    </xf>
    <xf numFmtId="177" fontId="10" fillId="0" borderId="1" xfId="2" applyNumberFormat="1" applyFont="1" applyBorder="1" applyAlignment="1">
      <alignment vertical="center" wrapText="1"/>
    </xf>
    <xf numFmtId="43" fontId="10" fillId="0" borderId="1" xfId="3" applyFont="1" applyFill="1" applyBorder="1" applyAlignment="1" applyProtection="1">
      <alignment horizontal="center" vertical="center" wrapText="1"/>
    </xf>
    <xf numFmtId="43" fontId="10" fillId="0" borderId="5" xfId="3" applyFont="1" applyFill="1" applyBorder="1" applyAlignment="1" applyProtection="1">
      <alignment horizontal="center" vertical="center" wrapText="1"/>
    </xf>
    <xf numFmtId="43" fontId="10" fillId="0" borderId="7" xfId="3" applyFont="1" applyFill="1" applyBorder="1" applyAlignment="1" applyProtection="1">
      <alignment horizontal="center" vertical="center" wrapText="1"/>
    </xf>
    <xf numFmtId="43" fontId="10" fillId="0" borderId="14" xfId="3" applyFont="1" applyBorder="1" applyAlignment="1">
      <alignment horizontal="center" vertical="center" wrapText="1"/>
    </xf>
    <xf numFmtId="0" fontId="7" fillId="0" borderId="1" xfId="2" applyFont="1" applyBorder="1" applyAlignment="1">
      <alignment vertical="center"/>
    </xf>
    <xf numFmtId="0" fontId="10" fillId="0" borderId="1" xfId="0" applyNumberFormat="1" applyFont="1" applyFill="1" applyBorder="1" applyAlignment="1" applyProtection="1">
      <alignment horizontal="center" vertical="center"/>
    </xf>
    <xf numFmtId="177" fontId="11" fillId="0" borderId="2" xfId="2" applyNumberFormat="1" applyFont="1" applyFill="1" applyBorder="1" applyAlignment="1" applyProtection="1">
      <alignment horizontal="center" vertical="center" wrapText="1"/>
    </xf>
    <xf numFmtId="177" fontId="10" fillId="0" borderId="2" xfId="2" applyNumberFormat="1" applyFont="1" applyFill="1" applyBorder="1" applyAlignment="1" applyProtection="1">
      <alignment horizontal="center" vertical="center" wrapText="1"/>
    </xf>
    <xf numFmtId="0" fontId="7" fillId="0" borderId="1" xfId="2" applyFont="1" applyBorder="1"/>
    <xf numFmtId="4" fontId="10" fillId="0" borderId="2" xfId="1" applyNumberFormat="1" applyFont="1" applyBorder="1" applyAlignment="1">
      <alignment horizontal="left" vertical="center"/>
    </xf>
    <xf numFmtId="4" fontId="10" fillId="0" borderId="1" xfId="1" applyNumberFormat="1" applyFont="1" applyBorder="1" applyAlignment="1">
      <alignment horizontal="left" vertical="center"/>
    </xf>
    <xf numFmtId="0" fontId="10" fillId="0" borderId="2" xfId="1" applyFont="1" applyBorder="1" applyAlignment="1">
      <alignment horizontal="left" vertical="center"/>
    </xf>
    <xf numFmtId="0" fontId="10" fillId="0" borderId="1" xfId="1" applyFont="1" applyBorder="1" applyAlignment="1">
      <alignment horizontal="left" vertical="center"/>
    </xf>
    <xf numFmtId="0" fontId="17" fillId="0" borderId="0" xfId="2" applyFont="1" applyFill="1" applyAlignment="1">
      <alignment horizontal="centerContinuous"/>
    </xf>
    <xf numFmtId="0" fontId="17" fillId="0" borderId="0" xfId="1" applyNumberFormat="1" applyFont="1" applyFill="1" applyAlignment="1" applyProtection="1">
      <alignment horizontal="centerContinuous"/>
    </xf>
    <xf numFmtId="0" fontId="17" fillId="0" borderId="0" xfId="2" applyNumberFormat="1" applyFont="1" applyFill="1" applyAlignment="1" applyProtection="1">
      <alignment horizontal="centerContinuous"/>
    </xf>
    <xf numFmtId="0" fontId="17" fillId="0" borderId="0" xfId="2" applyNumberFormat="1" applyFont="1" applyFill="1" applyAlignment="1" applyProtection="1">
      <alignment horizontal="centerContinuous" vertical="center"/>
    </xf>
    <xf numFmtId="0" fontId="17" fillId="0" borderId="0" xfId="2" applyFont="1" applyFill="1" applyAlignment="1">
      <alignment horizontal="centerContinuous" vertical="center"/>
    </xf>
    <xf numFmtId="49" fontId="17" fillId="0" borderId="0" xfId="2" applyNumberFormat="1" applyFont="1" applyFill="1" applyAlignment="1" applyProtection="1">
      <alignment horizontal="centerContinuous"/>
    </xf>
    <xf numFmtId="0" fontId="11" fillId="0" borderId="1" xfId="2" applyNumberFormat="1" applyFont="1" applyFill="1" applyBorder="1" applyAlignment="1" applyProtection="1">
      <alignment horizontal="center" vertical="center" wrapText="1"/>
    </xf>
    <xf numFmtId="0" fontId="18" fillId="0" borderId="0" xfId="0" applyFont="1" applyBorder="1" applyAlignment="1">
      <alignment horizontal="left" vertical="center" wrapText="1"/>
    </xf>
    <xf numFmtId="0" fontId="0" fillId="0" borderId="1" xfId="0" applyBorder="1"/>
    <xf numFmtId="0" fontId="20" fillId="0" borderId="1" xfId="1" applyFont="1" applyFill="1" applyBorder="1" applyAlignment="1">
      <alignment horizontal="left" vertical="center" indent="2"/>
    </xf>
    <xf numFmtId="0" fontId="20" fillId="0" borderId="1" xfId="1" applyFont="1" applyFill="1" applyBorder="1" applyAlignment="1">
      <alignment horizontal="center" vertical="center"/>
    </xf>
    <xf numFmtId="178" fontId="22" fillId="3" borderId="15" xfId="14" applyNumberFormat="1" applyFont="1" applyFill="1" applyBorder="1" applyAlignment="1">
      <alignment horizontal="right" vertical="center"/>
    </xf>
    <xf numFmtId="0" fontId="22" fillId="3" borderId="15" xfId="0" applyFont="1" applyFill="1" applyBorder="1" applyAlignment="1">
      <alignment horizontal="left" vertical="center"/>
    </xf>
    <xf numFmtId="0" fontId="10" fillId="0" borderId="1" xfId="2" applyFont="1" applyBorder="1" applyAlignment="1">
      <alignment vertical="center" wrapText="1"/>
    </xf>
    <xf numFmtId="4" fontId="22" fillId="3" borderId="1" xfId="42" applyNumberFormat="1" applyFont="1" applyFill="1" applyBorder="1" applyAlignment="1">
      <alignment horizontal="right" vertical="center"/>
    </xf>
    <xf numFmtId="43" fontId="10" fillId="0" borderId="1" xfId="3" applyFont="1" applyBorder="1" applyAlignment="1">
      <alignment horizontal="center" vertical="center" wrapText="1"/>
    </xf>
    <xf numFmtId="179" fontId="1" fillId="0" borderId="1" xfId="43" applyNumberFormat="1" applyBorder="1">
      <alignment vertical="center"/>
    </xf>
    <xf numFmtId="177" fontId="10" fillId="0" borderId="1" xfId="2" applyNumberFormat="1" applyFont="1" applyFill="1" applyBorder="1" applyAlignment="1" applyProtection="1">
      <alignment horizontal="center" vertical="center" wrapText="1"/>
    </xf>
    <xf numFmtId="177" fontId="11" fillId="0" borderId="3" xfId="2" applyNumberFormat="1" applyFont="1" applyFill="1" applyBorder="1" applyAlignment="1" applyProtection="1">
      <alignment horizontal="center" vertical="center" wrapText="1"/>
    </xf>
    <xf numFmtId="179" fontId="1" fillId="0" borderId="1" xfId="50" applyNumberFormat="1" applyBorder="1">
      <alignment vertical="center"/>
    </xf>
    <xf numFmtId="177" fontId="10" fillId="0" borderId="1" xfId="1" applyNumberFormat="1" applyFont="1" applyFill="1" applyBorder="1" applyAlignment="1">
      <alignment horizontal="right" vertical="center" wrapText="1"/>
    </xf>
    <xf numFmtId="177" fontId="10" fillId="0" borderId="1" xfId="2" applyNumberFormat="1" applyFont="1" applyFill="1" applyBorder="1" applyAlignment="1" applyProtection="1">
      <alignment horizontal="right" vertical="center"/>
    </xf>
    <xf numFmtId="177" fontId="11" fillId="0" borderId="12" xfId="2" applyNumberFormat="1" applyFont="1" applyFill="1" applyBorder="1" applyAlignment="1" applyProtection="1">
      <alignment horizontal="right" vertical="center" wrapText="1"/>
    </xf>
    <xf numFmtId="177" fontId="11" fillId="0" borderId="5" xfId="2" applyNumberFormat="1" applyFont="1" applyFill="1" applyBorder="1" applyAlignment="1" applyProtection="1">
      <alignment horizontal="right" vertical="center" wrapText="1"/>
    </xf>
    <xf numFmtId="177" fontId="11" fillId="0" borderId="9" xfId="2" applyNumberFormat="1" applyFont="1" applyFill="1" applyBorder="1" applyAlignment="1" applyProtection="1">
      <alignment horizontal="right" vertical="center" wrapText="1"/>
    </xf>
    <xf numFmtId="177" fontId="10" fillId="0" borderId="1" xfId="2" applyNumberFormat="1" applyFont="1" applyFill="1" applyBorder="1" applyAlignment="1" applyProtection="1">
      <alignment horizontal="center" vertical="center"/>
    </xf>
    <xf numFmtId="177" fontId="10" fillId="0" borderId="9" xfId="2" applyNumberFormat="1" applyFont="1" applyFill="1" applyBorder="1" applyAlignment="1" applyProtection="1">
      <alignment horizontal="center" vertical="center"/>
    </xf>
    <xf numFmtId="0" fontId="7" fillId="0" borderId="1" xfId="2" applyFont="1" applyBorder="1"/>
    <xf numFmtId="177" fontId="10" fillId="0" borderId="9" xfId="2" applyNumberFormat="1" applyFont="1" applyFill="1" applyBorder="1" applyAlignment="1" applyProtection="1">
      <alignment horizontal="center" vertical="center"/>
    </xf>
    <xf numFmtId="177" fontId="10" fillId="0" borderId="9" xfId="2" applyNumberFormat="1" applyFont="1" applyFill="1" applyBorder="1" applyAlignment="1" applyProtection="1">
      <alignment horizontal="center" vertical="center"/>
    </xf>
    <xf numFmtId="177" fontId="10" fillId="0" borderId="9" xfId="2" applyNumberFormat="1" applyFont="1" applyFill="1" applyBorder="1" applyAlignment="1" applyProtection="1">
      <alignment horizontal="center" vertical="center"/>
    </xf>
    <xf numFmtId="177" fontId="10" fillId="0" borderId="9" xfId="2" applyNumberFormat="1" applyFont="1" applyFill="1" applyBorder="1" applyAlignment="1" applyProtection="1">
      <alignment horizontal="center" vertical="center"/>
    </xf>
    <xf numFmtId="177" fontId="10" fillId="0" borderId="9" xfId="2" applyNumberFormat="1" applyFont="1" applyFill="1" applyBorder="1" applyAlignment="1" applyProtection="1">
      <alignment horizontal="center" vertical="center"/>
    </xf>
    <xf numFmtId="177" fontId="10" fillId="0" borderId="9" xfId="2" applyNumberFormat="1" applyFont="1" applyFill="1" applyBorder="1" applyAlignment="1" applyProtection="1">
      <alignment horizontal="center" vertical="center"/>
    </xf>
    <xf numFmtId="177" fontId="10" fillId="0" borderId="9" xfId="2" applyNumberFormat="1" applyFont="1" applyFill="1" applyBorder="1" applyAlignment="1" applyProtection="1">
      <alignment horizontal="center" vertical="center"/>
    </xf>
    <xf numFmtId="177" fontId="10" fillId="0" borderId="9" xfId="2" applyNumberFormat="1" applyFont="1" applyFill="1" applyBorder="1" applyAlignment="1" applyProtection="1">
      <alignment horizontal="center" vertical="center"/>
    </xf>
    <xf numFmtId="177" fontId="10" fillId="0" borderId="9" xfId="2" applyNumberFormat="1" applyFont="1" applyFill="1" applyBorder="1" applyAlignment="1" applyProtection="1">
      <alignment horizontal="center" vertical="center"/>
    </xf>
    <xf numFmtId="0" fontId="7" fillId="0" borderId="1" xfId="2" applyFont="1" applyBorder="1"/>
    <xf numFmtId="177" fontId="10" fillId="0" borderId="9" xfId="2" applyNumberFormat="1" applyFont="1" applyFill="1" applyBorder="1" applyAlignment="1" applyProtection="1">
      <alignment horizontal="center" vertical="center"/>
    </xf>
    <xf numFmtId="177" fontId="10" fillId="0" borderId="9" xfId="2" applyNumberFormat="1" applyFont="1" applyFill="1" applyBorder="1" applyAlignment="1" applyProtection="1">
      <alignment horizontal="center" vertical="center"/>
    </xf>
    <xf numFmtId="177" fontId="10" fillId="0" borderId="9" xfId="2" applyNumberFormat="1" applyFont="1" applyFill="1" applyBorder="1" applyAlignment="1" applyProtection="1">
      <alignment horizontal="center" vertical="center"/>
    </xf>
    <xf numFmtId="177" fontId="10" fillId="0" borderId="9" xfId="2" applyNumberFormat="1" applyFont="1" applyFill="1" applyBorder="1" applyAlignment="1" applyProtection="1">
      <alignment horizontal="center" vertical="center"/>
    </xf>
    <xf numFmtId="177" fontId="10" fillId="0" borderId="9" xfId="2" applyNumberFormat="1" applyFont="1" applyFill="1" applyBorder="1" applyAlignment="1" applyProtection="1">
      <alignment horizontal="center" vertical="center"/>
    </xf>
    <xf numFmtId="177" fontId="10" fillId="0" borderId="9" xfId="2" applyNumberFormat="1" applyFont="1" applyFill="1" applyBorder="1" applyAlignment="1" applyProtection="1">
      <alignment horizontal="center" vertical="center"/>
    </xf>
    <xf numFmtId="177" fontId="10" fillId="0" borderId="9" xfId="2" applyNumberFormat="1" applyFont="1" applyFill="1" applyBorder="1" applyAlignment="1" applyProtection="1">
      <alignment horizontal="center" vertical="center"/>
    </xf>
    <xf numFmtId="177" fontId="10" fillId="0" borderId="9" xfId="2" applyNumberFormat="1" applyFont="1" applyFill="1" applyBorder="1" applyAlignment="1" applyProtection="1">
      <alignment horizontal="right" vertical="center" wrapText="1"/>
    </xf>
    <xf numFmtId="177" fontId="11" fillId="0" borderId="1" xfId="2" applyNumberFormat="1" applyFont="1" applyFill="1" applyBorder="1" applyAlignment="1" applyProtection="1">
      <alignment horizontal="right" vertical="center"/>
    </xf>
    <xf numFmtId="0" fontId="3" fillId="0" borderId="0" xfId="0" applyFont="1" applyAlignment="1">
      <alignment horizontal="center"/>
    </xf>
    <xf numFmtId="0" fontId="11" fillId="0" borderId="1" xfId="1"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center" vertical="center"/>
    </xf>
    <xf numFmtId="0" fontId="11" fillId="0" borderId="8" xfId="2" applyNumberFormat="1" applyFont="1" applyFill="1" applyBorder="1" applyAlignment="1" applyProtection="1">
      <alignment horizontal="center" vertical="center"/>
    </xf>
    <xf numFmtId="0" fontId="11" fillId="0" borderId="4" xfId="2" applyNumberFormat="1" applyFont="1" applyFill="1" applyBorder="1" applyAlignment="1" applyProtection="1">
      <alignment horizontal="center" vertical="center"/>
    </xf>
    <xf numFmtId="0" fontId="11" fillId="0" borderId="2" xfId="2" applyNumberFormat="1" applyFont="1" applyFill="1" applyBorder="1" applyAlignment="1" applyProtection="1">
      <alignment horizontal="center" vertical="center"/>
    </xf>
    <xf numFmtId="0" fontId="11" fillId="0" borderId="5" xfId="2" applyNumberFormat="1" applyFont="1" applyFill="1" applyBorder="1" applyAlignment="1" applyProtection="1">
      <alignment horizontal="center" vertical="center"/>
    </xf>
    <xf numFmtId="0" fontId="11" fillId="0" borderId="11" xfId="2" applyNumberFormat="1" applyFont="1" applyFill="1" applyBorder="1" applyAlignment="1" applyProtection="1">
      <alignment horizontal="center" vertical="center" wrapText="1"/>
    </xf>
    <xf numFmtId="0" fontId="11" fillId="0" borderId="5" xfId="2" applyNumberFormat="1" applyFont="1" applyFill="1" applyBorder="1" applyAlignment="1" applyProtection="1">
      <alignment horizontal="center" vertical="center" wrapText="1"/>
    </xf>
    <xf numFmtId="0" fontId="11" fillId="0" borderId="10" xfId="2" applyNumberFormat="1" applyFont="1" applyFill="1" applyBorder="1" applyAlignment="1" applyProtection="1">
      <alignment horizontal="center" vertical="center"/>
    </xf>
    <xf numFmtId="0" fontId="11" fillId="0" borderId="9" xfId="2" applyNumberFormat="1" applyFont="1" applyFill="1" applyBorder="1" applyAlignment="1" applyProtection="1">
      <alignment horizontal="center" vertical="center"/>
    </xf>
    <xf numFmtId="0" fontId="11" fillId="0" borderId="7" xfId="2" applyNumberFormat="1" applyFont="1" applyFill="1" applyBorder="1" applyAlignment="1" applyProtection="1">
      <alignment horizontal="center" vertical="center"/>
    </xf>
    <xf numFmtId="0" fontId="11" fillId="0" borderId="2" xfId="2" applyNumberFormat="1" applyFont="1" applyFill="1" applyBorder="1" applyAlignment="1" applyProtection="1">
      <alignment horizontal="center" vertical="center" wrapText="1"/>
    </xf>
    <xf numFmtId="0" fontId="11" fillId="0" borderId="11" xfId="2" applyNumberFormat="1" applyFont="1" applyFill="1" applyBorder="1" applyAlignment="1" applyProtection="1">
      <alignment horizontal="center" vertical="center"/>
    </xf>
    <xf numFmtId="0" fontId="11" fillId="0" borderId="1" xfId="2" applyNumberFormat="1" applyFont="1" applyFill="1" applyBorder="1" applyAlignment="1" applyProtection="1">
      <alignment horizontal="center" vertical="center" wrapText="1"/>
    </xf>
    <xf numFmtId="0" fontId="11" fillId="0" borderId="6" xfId="2" applyNumberFormat="1" applyFont="1" applyFill="1" applyBorder="1" applyAlignment="1" applyProtection="1">
      <alignment horizontal="center" vertical="center" wrapText="1"/>
    </xf>
    <xf numFmtId="0" fontId="21" fillId="0" borderId="0" xfId="0" applyFont="1" applyBorder="1" applyAlignment="1">
      <alignment horizontal="center" vertical="center" wrapText="1"/>
    </xf>
    <xf numFmtId="0" fontId="19" fillId="0" borderId="1" xfId="0" applyFont="1" applyFill="1" applyBorder="1" applyAlignment="1">
      <alignment horizontal="center" vertical="center" wrapText="1"/>
    </xf>
  </cellXfs>
  <cellStyles count="54">
    <cellStyle name="常规" xfId="0" builtinId="0"/>
    <cellStyle name="常规 2 10" xfId="21"/>
    <cellStyle name="常规 2 11" xfId="23"/>
    <cellStyle name="常规 2 12" xfId="25"/>
    <cellStyle name="常规 2 13" xfId="27"/>
    <cellStyle name="常规 2 14" xfId="29"/>
    <cellStyle name="常规 2 15" xfId="31"/>
    <cellStyle name="常规 2 16" xfId="33"/>
    <cellStyle name="常规 2 17" xfId="35"/>
    <cellStyle name="常规 2 18" xfId="37"/>
    <cellStyle name="常规 2 19" xfId="40"/>
    <cellStyle name="常规 2 2" xfId="6"/>
    <cellStyle name="常规 2 20" xfId="44"/>
    <cellStyle name="常规 2 21" xfId="47"/>
    <cellStyle name="常规 2 22" xfId="51"/>
    <cellStyle name="常规 2 3" xfId="8"/>
    <cellStyle name="常规 2 4" xfId="9"/>
    <cellStyle name="常规 2 5" xfId="11"/>
    <cellStyle name="常规 2 6" xfId="13"/>
    <cellStyle name="常规 2 7" xfId="15"/>
    <cellStyle name="常规 2 8" xfId="17"/>
    <cellStyle name="常规 2 9" xfId="19"/>
    <cellStyle name="常规 20" xfId="43"/>
    <cellStyle name="常规 22" xfId="50"/>
    <cellStyle name="常规 3" xfId="1"/>
    <cellStyle name="常规 3 10" xfId="26"/>
    <cellStyle name="常规 3 11" xfId="28"/>
    <cellStyle name="常规 3 12" xfId="30"/>
    <cellStyle name="常规 3 13" xfId="32"/>
    <cellStyle name="常规 3 14" xfId="34"/>
    <cellStyle name="常规 3 15" xfId="36"/>
    <cellStyle name="常规 3 16" xfId="38"/>
    <cellStyle name="常规 3 17" xfId="41"/>
    <cellStyle name="常规 3 18" xfId="45"/>
    <cellStyle name="常规 3 19" xfId="48"/>
    <cellStyle name="常规 3 2" xfId="10"/>
    <cellStyle name="常规 3 20" xfId="52"/>
    <cellStyle name="常规 3 3" xfId="12"/>
    <cellStyle name="常规 3 4" xfId="14"/>
    <cellStyle name="常规 3 5" xfId="16"/>
    <cellStyle name="常规 3 6" xfId="18"/>
    <cellStyle name="常规 3 7" xfId="20"/>
    <cellStyle name="常规 3 8" xfId="22"/>
    <cellStyle name="常规 3 9" xfId="24"/>
    <cellStyle name="常规 4" xfId="2"/>
    <cellStyle name="常规 4 2" xfId="39"/>
    <cellStyle name="常规 4 3" xfId="42"/>
    <cellStyle name="常规 4 4" xfId="46"/>
    <cellStyle name="常规 4 5" xfId="49"/>
    <cellStyle name="常规 4 6" xfId="53"/>
    <cellStyle name="常规 5" xfId="4"/>
    <cellStyle name="常规 6" xfId="5"/>
    <cellStyle name="常规 7" xfId="7"/>
    <cellStyle name="千位分隔" xfId="3" builtin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RowHeight="13.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79" t="s">
        <v>0</v>
      </c>
      <c r="B2" s="179"/>
      <c r="C2" s="179"/>
      <c r="D2" s="179"/>
      <c r="E2" s="179"/>
      <c r="F2" s="179"/>
      <c r="G2" s="179"/>
      <c r="H2" s="179"/>
      <c r="I2" s="179"/>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mergeCells count="1">
    <mergeCell ref="A2:I2"/>
  </mergeCells>
  <phoneticPr fontId="4"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K9"/>
  <sheetViews>
    <sheetView tabSelected="1" workbookViewId="0">
      <selection activeCell="L10" sqref="L10"/>
    </sheetView>
  </sheetViews>
  <sheetFormatPr defaultRowHeight="13.5"/>
  <cols>
    <col min="1" max="1" width="21" customWidth="1"/>
    <col min="2" max="3" width="11.5" customWidth="1"/>
    <col min="4" max="4" width="11.375" customWidth="1"/>
    <col min="5" max="5" width="11.125" customWidth="1"/>
    <col min="6" max="6" width="11.875" customWidth="1"/>
    <col min="7" max="7" width="13.375" customWidth="1"/>
    <col min="8" max="8" width="10.125" customWidth="1"/>
    <col min="9" max="9" width="10.875" customWidth="1"/>
    <col min="10" max="10" width="9.25" customWidth="1"/>
    <col min="11" max="11" width="17.25" customWidth="1"/>
  </cols>
  <sheetData>
    <row r="1" spans="1:11">
      <c r="A1" s="7" t="s">
        <v>492</v>
      </c>
      <c r="B1" s="139"/>
      <c r="C1" s="139"/>
      <c r="D1" s="139"/>
      <c r="E1" s="139"/>
      <c r="F1" s="139"/>
    </row>
    <row r="2" spans="1:11" ht="34.9" customHeight="1">
      <c r="A2" s="195" t="s">
        <v>726</v>
      </c>
      <c r="B2" s="195"/>
      <c r="C2" s="195"/>
      <c r="D2" s="195"/>
      <c r="E2" s="195"/>
      <c r="F2" s="195"/>
      <c r="G2" s="195"/>
      <c r="H2" s="195"/>
      <c r="I2" s="195"/>
      <c r="J2" s="195"/>
      <c r="K2" s="195"/>
    </row>
    <row r="3" spans="1:11" ht="21" customHeight="1">
      <c r="A3" s="139"/>
      <c r="B3" s="139"/>
      <c r="C3" s="139"/>
      <c r="D3" s="139"/>
      <c r="E3" s="139"/>
      <c r="F3" s="139"/>
      <c r="K3" t="s">
        <v>493</v>
      </c>
    </row>
    <row r="4" spans="1:11" ht="14.25">
      <c r="A4" s="196" t="s">
        <v>494</v>
      </c>
      <c r="B4" s="193" t="s">
        <v>317</v>
      </c>
      <c r="C4" s="193" t="s">
        <v>429</v>
      </c>
      <c r="D4" s="193" t="s">
        <v>434</v>
      </c>
      <c r="E4" s="193" t="s">
        <v>420</v>
      </c>
      <c r="F4" s="193" t="s">
        <v>421</v>
      </c>
      <c r="G4" s="193" t="s">
        <v>495</v>
      </c>
      <c r="H4" s="193"/>
      <c r="I4" s="193" t="s">
        <v>496</v>
      </c>
      <c r="J4" s="193" t="s">
        <v>497</v>
      </c>
      <c r="K4" s="193" t="s">
        <v>427</v>
      </c>
    </row>
    <row r="5" spans="1:11" ht="28.5">
      <c r="A5" s="196"/>
      <c r="B5" s="193"/>
      <c r="C5" s="193"/>
      <c r="D5" s="193"/>
      <c r="E5" s="193"/>
      <c r="F5" s="193"/>
      <c r="G5" s="138" t="s">
        <v>498</v>
      </c>
      <c r="H5" s="138" t="s">
        <v>499</v>
      </c>
      <c r="I5" s="193"/>
      <c r="J5" s="193"/>
      <c r="K5" s="193"/>
    </row>
    <row r="6" spans="1:11" ht="27" customHeight="1">
      <c r="A6" s="142" t="s">
        <v>317</v>
      </c>
      <c r="B6" s="151">
        <v>10</v>
      </c>
      <c r="C6" s="151"/>
      <c r="D6" s="151">
        <v>10</v>
      </c>
      <c r="E6" s="140"/>
      <c r="F6" s="140"/>
      <c r="G6" s="140"/>
      <c r="H6" s="140"/>
      <c r="I6" s="140"/>
      <c r="J6" s="140"/>
      <c r="K6" s="140"/>
    </row>
    <row r="7" spans="1:11" ht="27" customHeight="1">
      <c r="A7" s="141" t="s">
        <v>500</v>
      </c>
      <c r="B7" s="151">
        <v>10</v>
      </c>
      <c r="C7" s="151"/>
      <c r="D7" s="151">
        <v>10</v>
      </c>
      <c r="E7" s="140"/>
      <c r="F7" s="140"/>
      <c r="G7" s="140"/>
      <c r="H7" s="140"/>
      <c r="I7" s="140"/>
      <c r="J7" s="140"/>
      <c r="K7" s="140"/>
    </row>
    <row r="8" spans="1:11" ht="27" customHeight="1">
      <c r="A8" s="141" t="s">
        <v>501</v>
      </c>
      <c r="B8" s="140"/>
      <c r="C8" s="140"/>
      <c r="D8" s="140"/>
      <c r="E8" s="140"/>
      <c r="F8" s="140"/>
      <c r="G8" s="140"/>
      <c r="H8" s="140"/>
      <c r="I8" s="140"/>
      <c r="J8" s="140"/>
      <c r="K8" s="140"/>
    </row>
    <row r="9" spans="1:11" ht="27" customHeight="1">
      <c r="A9" s="141" t="s">
        <v>502</v>
      </c>
      <c r="B9" s="140"/>
      <c r="C9" s="140"/>
      <c r="D9" s="140"/>
      <c r="E9" s="140"/>
      <c r="F9" s="140"/>
      <c r="G9" s="140"/>
      <c r="H9" s="140"/>
      <c r="I9" s="140"/>
      <c r="J9" s="140"/>
      <c r="K9" s="140"/>
    </row>
  </sheetData>
  <mergeCells count="11">
    <mergeCell ref="K4:K5"/>
    <mergeCell ref="A2:K2"/>
    <mergeCell ref="A4:A5"/>
    <mergeCell ref="B4:B5"/>
    <mergeCell ref="C4:C5"/>
    <mergeCell ref="D4:D5"/>
    <mergeCell ref="E4:E5"/>
    <mergeCell ref="F4:F5"/>
    <mergeCell ref="G4:H4"/>
    <mergeCell ref="I4:I5"/>
    <mergeCell ref="J4:J5"/>
  </mergeCells>
  <phoneticPr fontId="4"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M24"/>
  <sheetViews>
    <sheetView showGridLines="0" showZeros="0" workbookViewId="0">
      <pane ySplit="6" topLeftCell="A7" activePane="bottomLeft" state="frozen"/>
      <selection activeCell="H8" sqref="H8"/>
      <selection pane="bottomLeft" activeCell="A2" sqref="A2"/>
    </sheetView>
  </sheetViews>
  <sheetFormatPr defaultColWidth="6.875" defaultRowHeight="20.100000000000001" customHeight="1"/>
  <cols>
    <col min="1" max="1" width="22.875" style="22" customWidth="1"/>
    <col min="2" max="2" width="19" style="22" customWidth="1"/>
    <col min="3" max="3" width="26.5" style="22" customWidth="1"/>
    <col min="4" max="4" width="19" style="22" customWidth="1"/>
    <col min="5" max="5" width="17.5" style="22" customWidth="1"/>
    <col min="6" max="6" width="17.125" style="22" customWidth="1"/>
    <col min="7" max="7" width="16.375" style="22" customWidth="1"/>
    <col min="8" max="256" width="6.875" style="23"/>
    <col min="257" max="257" width="22.875" style="23" customWidth="1"/>
    <col min="258" max="258" width="19" style="23" customWidth="1"/>
    <col min="259" max="259" width="20.5" style="23" customWidth="1"/>
    <col min="260" max="263" width="19" style="23" customWidth="1"/>
    <col min="264" max="512" width="6.875" style="23"/>
    <col min="513" max="513" width="22.875" style="23" customWidth="1"/>
    <col min="514" max="514" width="19" style="23" customWidth="1"/>
    <col min="515" max="515" width="20.5" style="23" customWidth="1"/>
    <col min="516" max="519" width="19" style="23" customWidth="1"/>
    <col min="520" max="768" width="6.875" style="23"/>
    <col min="769" max="769" width="22.875" style="23" customWidth="1"/>
    <col min="770" max="770" width="19" style="23" customWidth="1"/>
    <col min="771" max="771" width="20.5" style="23" customWidth="1"/>
    <col min="772" max="775" width="19" style="23" customWidth="1"/>
    <col min="776" max="1024" width="6.875" style="23"/>
    <col min="1025" max="1025" width="22.875" style="23" customWidth="1"/>
    <col min="1026" max="1026" width="19" style="23" customWidth="1"/>
    <col min="1027" max="1027" width="20.5" style="23" customWidth="1"/>
    <col min="1028" max="1031" width="19" style="23" customWidth="1"/>
    <col min="1032" max="1280" width="6.875" style="23"/>
    <col min="1281" max="1281" width="22.875" style="23" customWidth="1"/>
    <col min="1282" max="1282" width="19" style="23" customWidth="1"/>
    <col min="1283" max="1283" width="20.5" style="23" customWidth="1"/>
    <col min="1284" max="1287" width="19" style="23" customWidth="1"/>
    <col min="1288" max="1536" width="6.875" style="23"/>
    <col min="1537" max="1537" width="22.875" style="23" customWidth="1"/>
    <col min="1538" max="1538" width="19" style="23" customWidth="1"/>
    <col min="1539" max="1539" width="20.5" style="23" customWidth="1"/>
    <col min="1540" max="1543" width="19" style="23" customWidth="1"/>
    <col min="1544" max="1792" width="6.875" style="23"/>
    <col min="1793" max="1793" width="22.875" style="23" customWidth="1"/>
    <col min="1794" max="1794" width="19" style="23" customWidth="1"/>
    <col min="1795" max="1795" width="20.5" style="23" customWidth="1"/>
    <col min="1796" max="1799" width="19" style="23" customWidth="1"/>
    <col min="1800" max="2048" width="6.875" style="23"/>
    <col min="2049" max="2049" width="22.875" style="23" customWidth="1"/>
    <col min="2050" max="2050" width="19" style="23" customWidth="1"/>
    <col min="2051" max="2051" width="20.5" style="23" customWidth="1"/>
    <col min="2052" max="2055" width="19" style="23" customWidth="1"/>
    <col min="2056" max="2304" width="6.875" style="23"/>
    <col min="2305" max="2305" width="22.875" style="23" customWidth="1"/>
    <col min="2306" max="2306" width="19" style="23" customWidth="1"/>
    <col min="2307" max="2307" width="20.5" style="23" customWidth="1"/>
    <col min="2308" max="2311" width="19" style="23" customWidth="1"/>
    <col min="2312" max="2560" width="6.875" style="23"/>
    <col min="2561" max="2561" width="22.875" style="23" customWidth="1"/>
    <col min="2562" max="2562" width="19" style="23" customWidth="1"/>
    <col min="2563" max="2563" width="20.5" style="23" customWidth="1"/>
    <col min="2564" max="2567" width="19" style="23" customWidth="1"/>
    <col min="2568" max="2816" width="6.875" style="23"/>
    <col min="2817" max="2817" width="22.875" style="23" customWidth="1"/>
    <col min="2818" max="2818" width="19" style="23" customWidth="1"/>
    <col min="2819" max="2819" width="20.5" style="23" customWidth="1"/>
    <col min="2820" max="2823" width="19" style="23" customWidth="1"/>
    <col min="2824" max="3072" width="6.875" style="23"/>
    <col min="3073" max="3073" width="22.875" style="23" customWidth="1"/>
    <col min="3074" max="3074" width="19" style="23" customWidth="1"/>
    <col min="3075" max="3075" width="20.5" style="23" customWidth="1"/>
    <col min="3076" max="3079" width="19" style="23" customWidth="1"/>
    <col min="3080" max="3328" width="6.875" style="23"/>
    <col min="3329" max="3329" width="22.875" style="23" customWidth="1"/>
    <col min="3330" max="3330" width="19" style="23" customWidth="1"/>
    <col min="3331" max="3331" width="20.5" style="23" customWidth="1"/>
    <col min="3332" max="3335" width="19" style="23" customWidth="1"/>
    <col min="3336" max="3584" width="6.875" style="23"/>
    <col min="3585" max="3585" width="22.875" style="23" customWidth="1"/>
    <col min="3586" max="3586" width="19" style="23" customWidth="1"/>
    <col min="3587" max="3587" width="20.5" style="23" customWidth="1"/>
    <col min="3588" max="3591" width="19" style="23" customWidth="1"/>
    <col min="3592" max="3840" width="6.875" style="23"/>
    <col min="3841" max="3841" width="22.875" style="23" customWidth="1"/>
    <col min="3842" max="3842" width="19" style="23" customWidth="1"/>
    <col min="3843" max="3843" width="20.5" style="23" customWidth="1"/>
    <col min="3844" max="3847" width="19" style="23" customWidth="1"/>
    <col min="3848" max="4096" width="6.875" style="23"/>
    <col min="4097" max="4097" width="22.875" style="23" customWidth="1"/>
    <col min="4098" max="4098" width="19" style="23" customWidth="1"/>
    <col min="4099" max="4099" width="20.5" style="23" customWidth="1"/>
    <col min="4100" max="4103" width="19" style="23" customWidth="1"/>
    <col min="4104" max="4352" width="6.875" style="23"/>
    <col min="4353" max="4353" width="22.875" style="23" customWidth="1"/>
    <col min="4354" max="4354" width="19" style="23" customWidth="1"/>
    <col min="4355" max="4355" width="20.5" style="23" customWidth="1"/>
    <col min="4356" max="4359" width="19" style="23" customWidth="1"/>
    <col min="4360" max="4608" width="6.875" style="23"/>
    <col min="4609" max="4609" width="22.875" style="23" customWidth="1"/>
    <col min="4610" max="4610" width="19" style="23" customWidth="1"/>
    <col min="4611" max="4611" width="20.5" style="23" customWidth="1"/>
    <col min="4612" max="4615" width="19" style="23" customWidth="1"/>
    <col min="4616" max="4864" width="6.875" style="23"/>
    <col min="4865" max="4865" width="22.875" style="23" customWidth="1"/>
    <col min="4866" max="4866" width="19" style="23" customWidth="1"/>
    <col min="4867" max="4867" width="20.5" style="23" customWidth="1"/>
    <col min="4868" max="4871" width="19" style="23" customWidth="1"/>
    <col min="4872" max="5120" width="6.875" style="23"/>
    <col min="5121" max="5121" width="22.875" style="23" customWidth="1"/>
    <col min="5122" max="5122" width="19" style="23" customWidth="1"/>
    <col min="5123" max="5123" width="20.5" style="23" customWidth="1"/>
    <col min="5124" max="5127" width="19" style="23" customWidth="1"/>
    <col min="5128" max="5376" width="6.875" style="23"/>
    <col min="5377" max="5377" width="22.875" style="23" customWidth="1"/>
    <col min="5378" max="5378" width="19" style="23" customWidth="1"/>
    <col min="5379" max="5379" width="20.5" style="23" customWidth="1"/>
    <col min="5380" max="5383" width="19" style="23" customWidth="1"/>
    <col min="5384" max="5632" width="6.875" style="23"/>
    <col min="5633" max="5633" width="22.875" style="23" customWidth="1"/>
    <col min="5634" max="5634" width="19" style="23" customWidth="1"/>
    <col min="5635" max="5635" width="20.5" style="23" customWidth="1"/>
    <col min="5636" max="5639" width="19" style="23" customWidth="1"/>
    <col min="5640" max="5888" width="6.875" style="23"/>
    <col min="5889" max="5889" width="22.875" style="23" customWidth="1"/>
    <col min="5890" max="5890" width="19" style="23" customWidth="1"/>
    <col min="5891" max="5891" width="20.5" style="23" customWidth="1"/>
    <col min="5892" max="5895" width="19" style="23" customWidth="1"/>
    <col min="5896" max="6144" width="6.875" style="23"/>
    <col min="6145" max="6145" width="22.875" style="23" customWidth="1"/>
    <col min="6146" max="6146" width="19" style="23" customWidth="1"/>
    <col min="6147" max="6147" width="20.5" style="23" customWidth="1"/>
    <col min="6148" max="6151" width="19" style="23" customWidth="1"/>
    <col min="6152" max="6400" width="6.875" style="23"/>
    <col min="6401" max="6401" width="22.875" style="23" customWidth="1"/>
    <col min="6402" max="6402" width="19" style="23" customWidth="1"/>
    <col min="6403" max="6403" width="20.5" style="23" customWidth="1"/>
    <col min="6404" max="6407" width="19" style="23" customWidth="1"/>
    <col min="6408" max="6656" width="6.875" style="23"/>
    <col min="6657" max="6657" width="22.875" style="23" customWidth="1"/>
    <col min="6658" max="6658" width="19" style="23" customWidth="1"/>
    <col min="6659" max="6659" width="20.5" style="23" customWidth="1"/>
    <col min="6660" max="6663" width="19" style="23" customWidth="1"/>
    <col min="6664" max="6912" width="6.875" style="23"/>
    <col min="6913" max="6913" width="22.875" style="23" customWidth="1"/>
    <col min="6914" max="6914" width="19" style="23" customWidth="1"/>
    <col min="6915" max="6915" width="20.5" style="23" customWidth="1"/>
    <col min="6916" max="6919" width="19" style="23" customWidth="1"/>
    <col min="6920" max="7168" width="6.875" style="23"/>
    <col min="7169" max="7169" width="22.875" style="23" customWidth="1"/>
    <col min="7170" max="7170" width="19" style="23" customWidth="1"/>
    <col min="7171" max="7171" width="20.5" style="23" customWidth="1"/>
    <col min="7172" max="7175" width="19" style="23" customWidth="1"/>
    <col min="7176" max="7424" width="6.875" style="23"/>
    <col min="7425" max="7425" width="22.875" style="23" customWidth="1"/>
    <col min="7426" max="7426" width="19" style="23" customWidth="1"/>
    <col min="7427" max="7427" width="20.5" style="23" customWidth="1"/>
    <col min="7428" max="7431" width="19" style="23" customWidth="1"/>
    <col min="7432" max="7680" width="6.875" style="23"/>
    <col min="7681" max="7681" width="22.875" style="23" customWidth="1"/>
    <col min="7682" max="7682" width="19" style="23" customWidth="1"/>
    <col min="7683" max="7683" width="20.5" style="23" customWidth="1"/>
    <col min="7684" max="7687" width="19" style="23" customWidth="1"/>
    <col min="7688" max="7936" width="6.875" style="23"/>
    <col min="7937" max="7937" width="22.875" style="23" customWidth="1"/>
    <col min="7938" max="7938" width="19" style="23" customWidth="1"/>
    <col min="7939" max="7939" width="20.5" style="23" customWidth="1"/>
    <col min="7940" max="7943" width="19" style="23" customWidth="1"/>
    <col min="7944" max="8192" width="6.875" style="23"/>
    <col min="8193" max="8193" width="22.875" style="23" customWidth="1"/>
    <col min="8194" max="8194" width="19" style="23" customWidth="1"/>
    <col min="8195" max="8195" width="20.5" style="23" customWidth="1"/>
    <col min="8196" max="8199" width="19" style="23" customWidth="1"/>
    <col min="8200" max="8448" width="6.875" style="23"/>
    <col min="8449" max="8449" width="22.875" style="23" customWidth="1"/>
    <col min="8450" max="8450" width="19" style="23" customWidth="1"/>
    <col min="8451" max="8451" width="20.5" style="23" customWidth="1"/>
    <col min="8452" max="8455" width="19" style="23" customWidth="1"/>
    <col min="8456" max="8704" width="6.875" style="23"/>
    <col min="8705" max="8705" width="22.875" style="23" customWidth="1"/>
    <col min="8706" max="8706" width="19" style="23" customWidth="1"/>
    <col min="8707" max="8707" width="20.5" style="23" customWidth="1"/>
    <col min="8708" max="8711" width="19" style="23" customWidth="1"/>
    <col min="8712" max="8960" width="6.875" style="23"/>
    <col min="8961" max="8961" width="22.875" style="23" customWidth="1"/>
    <col min="8962" max="8962" width="19" style="23" customWidth="1"/>
    <col min="8963" max="8963" width="20.5" style="23" customWidth="1"/>
    <col min="8964" max="8967" width="19" style="23" customWidth="1"/>
    <col min="8968" max="9216" width="6.875" style="23"/>
    <col min="9217" max="9217" width="22.875" style="23" customWidth="1"/>
    <col min="9218" max="9218" width="19" style="23" customWidth="1"/>
    <col min="9219" max="9219" width="20.5" style="23" customWidth="1"/>
    <col min="9220" max="9223" width="19" style="23" customWidth="1"/>
    <col min="9224" max="9472" width="6.875" style="23"/>
    <col min="9473" max="9473" width="22.875" style="23" customWidth="1"/>
    <col min="9474" max="9474" width="19" style="23" customWidth="1"/>
    <col min="9475" max="9475" width="20.5" style="23" customWidth="1"/>
    <col min="9476" max="9479" width="19" style="23" customWidth="1"/>
    <col min="9480" max="9728" width="6.875" style="23"/>
    <col min="9729" max="9729" width="22.875" style="23" customWidth="1"/>
    <col min="9730" max="9730" width="19" style="23" customWidth="1"/>
    <col min="9731" max="9731" width="20.5" style="23" customWidth="1"/>
    <col min="9732" max="9735" width="19" style="23" customWidth="1"/>
    <col min="9736" max="9984" width="6.875" style="23"/>
    <col min="9985" max="9985" width="22.875" style="23" customWidth="1"/>
    <col min="9986" max="9986" width="19" style="23" customWidth="1"/>
    <col min="9987" max="9987" width="20.5" style="23" customWidth="1"/>
    <col min="9988" max="9991" width="19" style="23" customWidth="1"/>
    <col min="9992" max="10240" width="6.875" style="23"/>
    <col min="10241" max="10241" width="22.875" style="23" customWidth="1"/>
    <col min="10242" max="10242" width="19" style="23" customWidth="1"/>
    <col min="10243" max="10243" width="20.5" style="23" customWidth="1"/>
    <col min="10244" max="10247" width="19" style="23" customWidth="1"/>
    <col min="10248" max="10496" width="6.875" style="23"/>
    <col min="10497" max="10497" width="22.875" style="23" customWidth="1"/>
    <col min="10498" max="10498" width="19" style="23" customWidth="1"/>
    <col min="10499" max="10499" width="20.5" style="23" customWidth="1"/>
    <col min="10500" max="10503" width="19" style="23" customWidth="1"/>
    <col min="10504" max="10752" width="6.875" style="23"/>
    <col min="10753" max="10753" width="22.875" style="23" customWidth="1"/>
    <col min="10754" max="10754" width="19" style="23" customWidth="1"/>
    <col min="10755" max="10755" width="20.5" style="23" customWidth="1"/>
    <col min="10756" max="10759" width="19" style="23" customWidth="1"/>
    <col min="10760" max="11008" width="6.875" style="23"/>
    <col min="11009" max="11009" width="22.875" style="23" customWidth="1"/>
    <col min="11010" max="11010" width="19" style="23" customWidth="1"/>
    <col min="11011" max="11011" width="20.5" style="23" customWidth="1"/>
    <col min="11012" max="11015" width="19" style="23" customWidth="1"/>
    <col min="11016" max="11264" width="6.875" style="23"/>
    <col min="11265" max="11265" width="22.875" style="23" customWidth="1"/>
    <col min="11266" max="11266" width="19" style="23" customWidth="1"/>
    <col min="11267" max="11267" width="20.5" style="23" customWidth="1"/>
    <col min="11268" max="11271" width="19" style="23" customWidth="1"/>
    <col min="11272" max="11520" width="6.875" style="23"/>
    <col min="11521" max="11521" width="22.875" style="23" customWidth="1"/>
    <col min="11522" max="11522" width="19" style="23" customWidth="1"/>
    <col min="11523" max="11523" width="20.5" style="23" customWidth="1"/>
    <col min="11524" max="11527" width="19" style="23" customWidth="1"/>
    <col min="11528" max="11776" width="6.875" style="23"/>
    <col min="11777" max="11777" width="22.875" style="23" customWidth="1"/>
    <col min="11778" max="11778" width="19" style="23" customWidth="1"/>
    <col min="11779" max="11779" width="20.5" style="23" customWidth="1"/>
    <col min="11780" max="11783" width="19" style="23" customWidth="1"/>
    <col min="11784" max="12032" width="6.875" style="23"/>
    <col min="12033" max="12033" width="22.875" style="23" customWidth="1"/>
    <col min="12034" max="12034" width="19" style="23" customWidth="1"/>
    <col min="12035" max="12035" width="20.5" style="23" customWidth="1"/>
    <col min="12036" max="12039" width="19" style="23" customWidth="1"/>
    <col min="12040" max="12288" width="6.875" style="23"/>
    <col min="12289" max="12289" width="22.875" style="23" customWidth="1"/>
    <col min="12290" max="12290" width="19" style="23" customWidth="1"/>
    <col min="12291" max="12291" width="20.5" style="23" customWidth="1"/>
    <col min="12292" max="12295" width="19" style="23" customWidth="1"/>
    <col min="12296" max="12544" width="6.875" style="23"/>
    <col min="12545" max="12545" width="22.875" style="23" customWidth="1"/>
    <col min="12546" max="12546" width="19" style="23" customWidth="1"/>
    <col min="12547" max="12547" width="20.5" style="23" customWidth="1"/>
    <col min="12548" max="12551" width="19" style="23" customWidth="1"/>
    <col min="12552" max="12800" width="6.875" style="23"/>
    <col min="12801" max="12801" width="22.875" style="23" customWidth="1"/>
    <col min="12802" max="12802" width="19" style="23" customWidth="1"/>
    <col min="12803" max="12803" width="20.5" style="23" customWidth="1"/>
    <col min="12804" max="12807" width="19" style="23" customWidth="1"/>
    <col min="12808" max="13056" width="6.875" style="23"/>
    <col min="13057" max="13057" width="22.875" style="23" customWidth="1"/>
    <col min="13058" max="13058" width="19" style="23" customWidth="1"/>
    <col min="13059" max="13059" width="20.5" style="23" customWidth="1"/>
    <col min="13060" max="13063" width="19" style="23" customWidth="1"/>
    <col min="13064" max="13312" width="6.875" style="23"/>
    <col min="13313" max="13313" width="22.875" style="23" customWidth="1"/>
    <col min="13314" max="13314" width="19" style="23" customWidth="1"/>
    <col min="13315" max="13315" width="20.5" style="23" customWidth="1"/>
    <col min="13316" max="13319" width="19" style="23" customWidth="1"/>
    <col min="13320" max="13568" width="6.875" style="23"/>
    <col min="13569" max="13569" width="22.875" style="23" customWidth="1"/>
    <col min="13570" max="13570" width="19" style="23" customWidth="1"/>
    <col min="13571" max="13571" width="20.5" style="23" customWidth="1"/>
    <col min="13572" max="13575" width="19" style="23" customWidth="1"/>
    <col min="13576" max="13824" width="6.875" style="23"/>
    <col min="13825" max="13825" width="22.875" style="23" customWidth="1"/>
    <col min="13826" max="13826" width="19" style="23" customWidth="1"/>
    <col min="13827" max="13827" width="20.5" style="23" customWidth="1"/>
    <col min="13828" max="13831" width="19" style="23" customWidth="1"/>
    <col min="13832" max="14080" width="6.875" style="23"/>
    <col min="14081" max="14081" width="22.875" style="23" customWidth="1"/>
    <col min="14082" max="14082" width="19" style="23" customWidth="1"/>
    <col min="14083" max="14083" width="20.5" style="23" customWidth="1"/>
    <col min="14084" max="14087" width="19" style="23" customWidth="1"/>
    <col min="14088" max="14336" width="6.875" style="23"/>
    <col min="14337" max="14337" width="22.875" style="23" customWidth="1"/>
    <col min="14338" max="14338" width="19" style="23" customWidth="1"/>
    <col min="14339" max="14339" width="20.5" style="23" customWidth="1"/>
    <col min="14340" max="14343" width="19" style="23" customWidth="1"/>
    <col min="14344" max="14592" width="6.875" style="23"/>
    <col min="14593" max="14593" width="22.875" style="23" customWidth="1"/>
    <col min="14594" max="14594" width="19" style="23" customWidth="1"/>
    <col min="14595" max="14595" width="20.5" style="23" customWidth="1"/>
    <col min="14596" max="14599" width="19" style="23" customWidth="1"/>
    <col min="14600" max="14848" width="6.875" style="23"/>
    <col min="14849" max="14849" width="22.875" style="23" customWidth="1"/>
    <col min="14850" max="14850" width="19" style="23" customWidth="1"/>
    <col min="14851" max="14851" width="20.5" style="23" customWidth="1"/>
    <col min="14852" max="14855" width="19" style="23" customWidth="1"/>
    <col min="14856" max="15104" width="6.875" style="23"/>
    <col min="15105" max="15105" width="22.875" style="23" customWidth="1"/>
    <col min="15106" max="15106" width="19" style="23" customWidth="1"/>
    <col min="15107" max="15107" width="20.5" style="23" customWidth="1"/>
    <col min="15108" max="15111" width="19" style="23" customWidth="1"/>
    <col min="15112" max="15360" width="6.875" style="23"/>
    <col min="15361" max="15361" width="22.875" style="23" customWidth="1"/>
    <col min="15362" max="15362" width="19" style="23" customWidth="1"/>
    <col min="15363" max="15363" width="20.5" style="23" customWidth="1"/>
    <col min="15364" max="15367" width="19" style="23" customWidth="1"/>
    <col min="15368" max="15616" width="6.875" style="23"/>
    <col min="15617" max="15617" width="22.875" style="23" customWidth="1"/>
    <col min="15618" max="15618" width="19" style="23" customWidth="1"/>
    <col min="15619" max="15619" width="20.5" style="23" customWidth="1"/>
    <col min="15620" max="15623" width="19" style="23" customWidth="1"/>
    <col min="15624" max="15872" width="6.875" style="23"/>
    <col min="15873" max="15873" width="22.875" style="23" customWidth="1"/>
    <col min="15874" max="15874" width="19" style="23" customWidth="1"/>
    <col min="15875" max="15875" width="20.5" style="23" customWidth="1"/>
    <col min="15876" max="15879" width="19" style="23" customWidth="1"/>
    <col min="15880" max="16128" width="6.875" style="23"/>
    <col min="16129" max="16129" width="22.875" style="23" customWidth="1"/>
    <col min="16130" max="16130" width="19" style="23" customWidth="1"/>
    <col min="16131" max="16131" width="20.5" style="23" customWidth="1"/>
    <col min="16132" max="16135" width="19" style="23" customWidth="1"/>
    <col min="16136" max="16384" width="6.875" style="23"/>
  </cols>
  <sheetData>
    <row r="1" spans="1:13" s="9" customFormat="1" ht="20.100000000000001" customHeight="1">
      <c r="A1" s="7" t="s">
        <v>311</v>
      </c>
      <c r="B1" s="8"/>
      <c r="C1" s="8"/>
      <c r="D1" s="8"/>
      <c r="E1" s="8"/>
      <c r="F1" s="8"/>
      <c r="G1" s="8"/>
    </row>
    <row r="2" spans="1:13" s="9" customFormat="1" ht="39" customHeight="1">
      <c r="A2" s="133" t="s">
        <v>718</v>
      </c>
      <c r="B2" s="10"/>
      <c r="C2" s="10"/>
      <c r="D2" s="10"/>
      <c r="E2" s="10"/>
      <c r="F2" s="10"/>
      <c r="G2" s="10"/>
    </row>
    <row r="3" spans="1:13" s="9" customFormat="1" ht="20.100000000000001" customHeight="1">
      <c r="A3" s="11"/>
      <c r="B3" s="8"/>
      <c r="C3" s="8"/>
      <c r="D3" s="8"/>
      <c r="E3" s="8"/>
      <c r="F3" s="8"/>
      <c r="G3" s="8"/>
    </row>
    <row r="4" spans="1:13" s="9" customFormat="1" ht="30.75" customHeight="1">
      <c r="A4" s="12"/>
      <c r="B4" s="13"/>
      <c r="C4" s="13"/>
      <c r="D4" s="13"/>
      <c r="E4" s="13"/>
      <c r="F4" s="13"/>
      <c r="G4" s="14" t="s">
        <v>312</v>
      </c>
    </row>
    <row r="5" spans="1:13" s="9" customFormat="1" ht="20.100000000000001" customHeight="1">
      <c r="A5" s="180" t="s">
        <v>313</v>
      </c>
      <c r="B5" s="180"/>
      <c r="C5" s="180" t="s">
        <v>314</v>
      </c>
      <c r="D5" s="180"/>
      <c r="E5" s="180"/>
      <c r="F5" s="180"/>
      <c r="G5" s="180"/>
    </row>
    <row r="6" spans="1:13" s="9" customFormat="1" ht="45" customHeight="1">
      <c r="A6" s="15" t="s">
        <v>315</v>
      </c>
      <c r="B6" s="15" t="s">
        <v>316</v>
      </c>
      <c r="C6" s="15" t="s">
        <v>315</v>
      </c>
      <c r="D6" s="15" t="s">
        <v>317</v>
      </c>
      <c r="E6" s="15" t="s">
        <v>318</v>
      </c>
      <c r="F6" s="15" t="s">
        <v>319</v>
      </c>
      <c r="G6" s="15" t="s">
        <v>320</v>
      </c>
    </row>
    <row r="7" spans="1:13" s="9" customFormat="1" ht="20.100000000000001" customHeight="1">
      <c r="A7" s="130" t="s">
        <v>321</v>
      </c>
      <c r="B7" s="152">
        <f>SUM(B8:B10)</f>
        <v>3207.5</v>
      </c>
      <c r="C7" s="128" t="s">
        <v>322</v>
      </c>
      <c r="D7" s="99">
        <f>SUM(D8:D20)</f>
        <v>4110.7449999999999</v>
      </c>
      <c r="E7" s="99">
        <f>SUM(E8:E20)</f>
        <v>3952.8599999999997</v>
      </c>
      <c r="F7" s="99">
        <f>SUM(F8:F20)</f>
        <v>157.88499999999999</v>
      </c>
      <c r="G7" s="99">
        <f>SUM(G8:G20)</f>
        <v>0</v>
      </c>
    </row>
    <row r="8" spans="1:13" s="9" customFormat="1" ht="20.100000000000001" customHeight="1">
      <c r="A8" s="16" t="s">
        <v>323</v>
      </c>
      <c r="B8" s="152">
        <v>3207.5</v>
      </c>
      <c r="C8" s="63" t="s">
        <v>440</v>
      </c>
      <c r="D8" s="100">
        <f t="shared" ref="D8:D14" si="0">SUM(E8:G8)</f>
        <v>1163.19</v>
      </c>
      <c r="E8" s="99">
        <v>1163.19</v>
      </c>
      <c r="F8" s="100"/>
      <c r="G8" s="100"/>
    </row>
    <row r="9" spans="1:13" s="9" customFormat="1" ht="20.100000000000001" customHeight="1">
      <c r="A9" s="16" t="s">
        <v>324</v>
      </c>
      <c r="B9" s="97"/>
      <c r="C9" s="63" t="s">
        <v>716</v>
      </c>
      <c r="D9" s="100">
        <f t="shared" si="0"/>
        <v>5.59</v>
      </c>
      <c r="E9" s="99">
        <v>5.59</v>
      </c>
      <c r="F9" s="100"/>
      <c r="G9" s="100"/>
    </row>
    <row r="10" spans="1:13" s="9" customFormat="1" ht="20.100000000000001" customHeight="1">
      <c r="A10" s="17" t="s">
        <v>325</v>
      </c>
      <c r="B10" s="98"/>
      <c r="C10" s="63" t="s">
        <v>717</v>
      </c>
      <c r="D10" s="100">
        <f t="shared" si="0"/>
        <v>88.55</v>
      </c>
      <c r="E10" s="99">
        <v>88.55</v>
      </c>
      <c r="F10" s="100"/>
      <c r="G10" s="100"/>
    </row>
    <row r="11" spans="1:13" s="9" customFormat="1" ht="20.100000000000001" customHeight="1">
      <c r="A11" s="131" t="s">
        <v>326</v>
      </c>
      <c r="B11" s="152">
        <f>SUM(B12:B14)</f>
        <v>1233.9299999999998</v>
      </c>
      <c r="C11" s="63" t="s">
        <v>485</v>
      </c>
      <c r="D11" s="100">
        <f t="shared" si="0"/>
        <v>469.03</v>
      </c>
      <c r="E11" s="99">
        <v>469.03</v>
      </c>
      <c r="F11" s="100"/>
      <c r="G11" s="100"/>
    </row>
    <row r="12" spans="1:13" s="9" customFormat="1" ht="20.100000000000001" customHeight="1">
      <c r="A12" s="17" t="s">
        <v>323</v>
      </c>
      <c r="B12" s="152">
        <v>1076.04</v>
      </c>
      <c r="C12" s="63" t="s">
        <v>509</v>
      </c>
      <c r="D12" s="100">
        <f t="shared" si="0"/>
        <v>138.56</v>
      </c>
      <c r="E12" s="99">
        <v>138.56</v>
      </c>
      <c r="F12" s="100"/>
      <c r="G12" s="100"/>
    </row>
    <row r="13" spans="1:13" s="9" customFormat="1" ht="20.100000000000001" customHeight="1">
      <c r="A13" s="17" t="s">
        <v>324</v>
      </c>
      <c r="B13" s="152">
        <v>157.88999999999999</v>
      </c>
      <c r="C13" s="63" t="s">
        <v>510</v>
      </c>
      <c r="D13" s="100">
        <f t="shared" si="0"/>
        <v>0.11</v>
      </c>
      <c r="E13" s="99">
        <v>0.11</v>
      </c>
      <c r="F13" s="100"/>
      <c r="G13" s="100"/>
    </row>
    <row r="14" spans="1:13" s="9" customFormat="1" ht="20.100000000000001" customHeight="1">
      <c r="A14" s="16" t="s">
        <v>325</v>
      </c>
      <c r="B14" s="97"/>
      <c r="C14" s="63" t="s">
        <v>511</v>
      </c>
      <c r="D14" s="100">
        <f t="shared" si="0"/>
        <v>805.80499999999995</v>
      </c>
      <c r="E14" s="99">
        <v>647.91999999999996</v>
      </c>
      <c r="F14" s="99">
        <v>157.88499999999999</v>
      </c>
      <c r="G14" s="100"/>
      <c r="M14" s="19"/>
    </row>
    <row r="15" spans="1:13" s="9" customFormat="1" ht="20.100000000000001" customHeight="1">
      <c r="A15" s="16"/>
      <c r="B15" s="98"/>
      <c r="C15" s="63" t="s">
        <v>512</v>
      </c>
      <c r="D15" s="100">
        <f t="shared" ref="D15:D20" si="1">E15+F15+G15</f>
        <v>661.06</v>
      </c>
      <c r="E15" s="99">
        <v>661.06</v>
      </c>
      <c r="F15" s="100"/>
      <c r="G15" s="100"/>
      <c r="M15" s="19"/>
    </row>
    <row r="16" spans="1:13" s="9" customFormat="1" ht="20.100000000000001" customHeight="1">
      <c r="A16" s="16"/>
      <c r="B16" s="98"/>
      <c r="C16" s="63" t="s">
        <v>513</v>
      </c>
      <c r="D16" s="100">
        <f t="shared" si="1"/>
        <v>27.09</v>
      </c>
      <c r="E16" s="99">
        <v>27.09</v>
      </c>
      <c r="F16" s="100"/>
      <c r="G16" s="100"/>
      <c r="M16" s="19"/>
    </row>
    <row r="17" spans="1:13" s="9" customFormat="1" ht="20.100000000000001" customHeight="1">
      <c r="A17" s="16"/>
      <c r="B17" s="98"/>
      <c r="C17" s="63" t="s">
        <v>486</v>
      </c>
      <c r="D17" s="100">
        <f t="shared" si="1"/>
        <v>122.31</v>
      </c>
      <c r="E17" s="99">
        <v>122.31</v>
      </c>
      <c r="F17" s="100"/>
      <c r="G17" s="100"/>
      <c r="M17" s="19"/>
    </row>
    <row r="18" spans="1:13" s="9" customFormat="1" ht="20.100000000000001" customHeight="1">
      <c r="A18" s="16"/>
      <c r="B18" s="98"/>
      <c r="C18" s="63" t="s">
        <v>514</v>
      </c>
      <c r="D18" s="100">
        <f t="shared" si="1"/>
        <v>56.35</v>
      </c>
      <c r="E18" s="99">
        <v>56.35</v>
      </c>
      <c r="F18" s="100"/>
      <c r="G18" s="100"/>
      <c r="M18" s="19"/>
    </row>
    <row r="19" spans="1:13" s="9" customFormat="1" ht="20.100000000000001" customHeight="1">
      <c r="A19" s="16"/>
      <c r="B19" s="98"/>
      <c r="C19" s="63" t="s">
        <v>515</v>
      </c>
      <c r="D19" s="100">
        <f t="shared" si="1"/>
        <v>86</v>
      </c>
      <c r="E19" s="99">
        <v>86</v>
      </c>
      <c r="F19" s="100"/>
      <c r="G19" s="100"/>
      <c r="M19" s="19"/>
    </row>
    <row r="20" spans="1:13" s="9" customFormat="1" ht="20.100000000000001" customHeight="1">
      <c r="A20" s="16"/>
      <c r="B20" s="98"/>
      <c r="C20" s="63" t="s">
        <v>516</v>
      </c>
      <c r="D20" s="100">
        <f t="shared" si="1"/>
        <v>487.1</v>
      </c>
      <c r="E20" s="99">
        <v>487.1</v>
      </c>
      <c r="F20" s="100"/>
      <c r="G20" s="100"/>
      <c r="M20" s="19"/>
    </row>
    <row r="21" spans="1:13" s="9" customFormat="1" ht="20.100000000000001" customHeight="1">
      <c r="A21" s="18"/>
      <c r="B21" s="101"/>
      <c r="C21" s="129" t="s">
        <v>327</v>
      </c>
      <c r="D21" s="100">
        <v>330.68</v>
      </c>
      <c r="E21" s="101">
        <v>330.68</v>
      </c>
      <c r="F21" s="101"/>
      <c r="G21" s="101">
        <f>B10+B14-G7</f>
        <v>0</v>
      </c>
    </row>
    <row r="22" spans="1:13" s="9" customFormat="1" ht="20.100000000000001" hidden="1" customHeight="1">
      <c r="A22" s="18"/>
      <c r="B22" s="101"/>
      <c r="C22" s="129"/>
      <c r="D22" s="100">
        <f t="shared" ref="D22" si="2">SUM(E22:G22)</f>
        <v>0</v>
      </c>
      <c r="E22" s="101"/>
      <c r="F22" s="101"/>
      <c r="G22" s="102"/>
    </row>
    <row r="23" spans="1:13" s="9" customFormat="1" ht="20.100000000000001" customHeight="1">
      <c r="A23" s="18" t="s">
        <v>503</v>
      </c>
      <c r="B23" s="102">
        <f>B7+B11</f>
        <v>4441.43</v>
      </c>
      <c r="C23" s="20" t="s">
        <v>504</v>
      </c>
      <c r="D23" s="101">
        <f>SUM(D7+D21)</f>
        <v>4441.4250000000002</v>
      </c>
      <c r="E23" s="101">
        <f>SUM(E7+E21)</f>
        <v>4283.54</v>
      </c>
      <c r="F23" s="101">
        <f>SUM(F7+F21)</f>
        <v>157.88499999999999</v>
      </c>
      <c r="G23" s="101">
        <f>SUM(G7+G21)</f>
        <v>0</v>
      </c>
    </row>
    <row r="24" spans="1:13" ht="20.100000000000001" customHeight="1">
      <c r="A24" s="21"/>
      <c r="B24" s="21"/>
      <c r="C24" s="21"/>
      <c r="D24" s="21"/>
      <c r="E24" s="21"/>
      <c r="F24" s="21"/>
    </row>
  </sheetData>
  <mergeCells count="2">
    <mergeCell ref="A5:B5"/>
    <mergeCell ref="C5:G5"/>
  </mergeCells>
  <phoneticPr fontId="4" type="noConversion"/>
  <dataValidations count="1">
    <dataValidation showInputMessage="1" showErrorMessage="1" prompt="若无数据则为空,不输&quot;0&quot;" sqref="D7:G23 B7:B23"/>
  </dataValidations>
  <printOptions horizontalCentered="1"/>
  <pageMargins left="0" right="0" top="0.59" bottom="0" header="0.64" footer="0.4999999924907533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F126"/>
  <sheetViews>
    <sheetView showGridLines="0" showZeros="0" workbookViewId="0">
      <pane xSplit="2" ySplit="6" topLeftCell="C25" activePane="bottomRight" state="frozen"/>
      <selection activeCell="H8" sqref="H8"/>
      <selection pane="topRight" activeCell="H8" sqref="H8"/>
      <selection pane="bottomLeft" activeCell="H8" sqref="H8"/>
      <selection pane="bottomRight" activeCell="A2" sqref="A2"/>
    </sheetView>
  </sheetViews>
  <sheetFormatPr defaultRowHeight="12.75" customHeight="1"/>
  <cols>
    <col min="1" max="1" width="14.75" style="25" customWidth="1"/>
    <col min="2" max="2" width="32.125" style="25" customWidth="1"/>
    <col min="3" max="3" width="20.5" style="25" customWidth="1"/>
    <col min="4" max="4" width="19.875" style="25" customWidth="1"/>
    <col min="5" max="5" width="19.375" style="25" customWidth="1"/>
    <col min="6" max="6" width="18.5" style="25" customWidth="1"/>
    <col min="7" max="256" width="6.875" style="25"/>
    <col min="257" max="257" width="23.625" style="25" customWidth="1"/>
    <col min="258" max="258" width="44.625" style="25" customWidth="1"/>
    <col min="259" max="259" width="16.5" style="25" customWidth="1"/>
    <col min="260" max="262" width="13.625" style="25" customWidth="1"/>
    <col min="263" max="512" width="6.875" style="25"/>
    <col min="513" max="513" width="23.625" style="25" customWidth="1"/>
    <col min="514" max="514" width="44.625" style="25" customWidth="1"/>
    <col min="515" max="515" width="16.5" style="25" customWidth="1"/>
    <col min="516" max="518" width="13.625" style="25" customWidth="1"/>
    <col min="519" max="768" width="6.875" style="25"/>
    <col min="769" max="769" width="23.625" style="25" customWidth="1"/>
    <col min="770" max="770" width="44.625" style="25" customWidth="1"/>
    <col min="771" max="771" width="16.5" style="25" customWidth="1"/>
    <col min="772" max="774" width="13.625" style="25" customWidth="1"/>
    <col min="775" max="1024" width="9" style="25"/>
    <col min="1025" max="1025" width="23.625" style="25" customWidth="1"/>
    <col min="1026" max="1026" width="44.625" style="25" customWidth="1"/>
    <col min="1027" max="1027" width="16.5" style="25" customWidth="1"/>
    <col min="1028" max="1030" width="13.625" style="25" customWidth="1"/>
    <col min="1031" max="1280" width="6.875" style="25"/>
    <col min="1281" max="1281" width="23.625" style="25" customWidth="1"/>
    <col min="1282" max="1282" width="44.625" style="25" customWidth="1"/>
    <col min="1283" max="1283" width="16.5" style="25" customWidth="1"/>
    <col min="1284" max="1286" width="13.625" style="25" customWidth="1"/>
    <col min="1287" max="1536" width="6.875" style="25"/>
    <col min="1537" max="1537" width="23.625" style="25" customWidth="1"/>
    <col min="1538" max="1538" width="44.625" style="25" customWidth="1"/>
    <col min="1539" max="1539" width="16.5" style="25" customWidth="1"/>
    <col min="1540" max="1542" width="13.625" style="25" customWidth="1"/>
    <col min="1543" max="1792" width="6.875" style="25"/>
    <col min="1793" max="1793" width="23.625" style="25" customWidth="1"/>
    <col min="1794" max="1794" width="44.625" style="25" customWidth="1"/>
    <col min="1795" max="1795" width="16.5" style="25" customWidth="1"/>
    <col min="1796" max="1798" width="13.625" style="25" customWidth="1"/>
    <col min="1799" max="2048" width="9" style="25"/>
    <col min="2049" max="2049" width="23.625" style="25" customWidth="1"/>
    <col min="2050" max="2050" width="44.625" style="25" customWidth="1"/>
    <col min="2051" max="2051" width="16.5" style="25" customWidth="1"/>
    <col min="2052" max="2054" width="13.625" style="25" customWidth="1"/>
    <col min="2055" max="2304" width="6.875" style="25"/>
    <col min="2305" max="2305" width="23.625" style="25" customWidth="1"/>
    <col min="2306" max="2306" width="44.625" style="25" customWidth="1"/>
    <col min="2307" max="2307" width="16.5" style="25" customWidth="1"/>
    <col min="2308" max="2310" width="13.625" style="25" customWidth="1"/>
    <col min="2311" max="2560" width="6.875" style="25"/>
    <col min="2561" max="2561" width="23.625" style="25" customWidth="1"/>
    <col min="2562" max="2562" width="44.625" style="25" customWidth="1"/>
    <col min="2563" max="2563" width="16.5" style="25" customWidth="1"/>
    <col min="2564" max="2566" width="13.625" style="25" customWidth="1"/>
    <col min="2567" max="2816" width="6.875" style="25"/>
    <col min="2817" max="2817" width="23.625" style="25" customWidth="1"/>
    <col min="2818" max="2818" width="44.625" style="25" customWidth="1"/>
    <col min="2819" max="2819" width="16.5" style="25" customWidth="1"/>
    <col min="2820" max="2822" width="13.625" style="25" customWidth="1"/>
    <col min="2823" max="3072" width="9" style="25"/>
    <col min="3073" max="3073" width="23.625" style="25" customWidth="1"/>
    <col min="3074" max="3074" width="44.625" style="25" customWidth="1"/>
    <col min="3075" max="3075" width="16.5" style="25" customWidth="1"/>
    <col min="3076" max="3078" width="13.625" style="25" customWidth="1"/>
    <col min="3079" max="3328" width="6.875" style="25"/>
    <col min="3329" max="3329" width="23.625" style="25" customWidth="1"/>
    <col min="3330" max="3330" width="44.625" style="25" customWidth="1"/>
    <col min="3331" max="3331" width="16.5" style="25" customWidth="1"/>
    <col min="3332" max="3334" width="13.625" style="25" customWidth="1"/>
    <col min="3335" max="3584" width="6.875" style="25"/>
    <col min="3585" max="3585" width="23.625" style="25" customWidth="1"/>
    <col min="3586" max="3586" width="44.625" style="25" customWidth="1"/>
    <col min="3587" max="3587" width="16.5" style="25" customWidth="1"/>
    <col min="3588" max="3590" width="13.625" style="25" customWidth="1"/>
    <col min="3591" max="3840" width="6.875" style="25"/>
    <col min="3841" max="3841" width="23.625" style="25" customWidth="1"/>
    <col min="3842" max="3842" width="44.625" style="25" customWidth="1"/>
    <col min="3843" max="3843" width="16.5" style="25" customWidth="1"/>
    <col min="3844" max="3846" width="13.625" style="25" customWidth="1"/>
    <col min="3847" max="4096" width="9" style="25"/>
    <col min="4097" max="4097" width="23.625" style="25" customWidth="1"/>
    <col min="4098" max="4098" width="44.625" style="25" customWidth="1"/>
    <col min="4099" max="4099" width="16.5" style="25" customWidth="1"/>
    <col min="4100" max="4102" width="13.625" style="25" customWidth="1"/>
    <col min="4103" max="4352" width="6.875" style="25"/>
    <col min="4353" max="4353" width="23.625" style="25" customWidth="1"/>
    <col min="4354" max="4354" width="44.625" style="25" customWidth="1"/>
    <col min="4355" max="4355" width="16.5" style="25" customWidth="1"/>
    <col min="4356" max="4358" width="13.625" style="25" customWidth="1"/>
    <col min="4359" max="4608" width="6.875" style="25"/>
    <col min="4609" max="4609" width="23.625" style="25" customWidth="1"/>
    <col min="4610" max="4610" width="44.625" style="25" customWidth="1"/>
    <col min="4611" max="4611" width="16.5" style="25" customWidth="1"/>
    <col min="4612" max="4614" width="13.625" style="25" customWidth="1"/>
    <col min="4615" max="4864" width="6.875" style="25"/>
    <col min="4865" max="4865" width="23.625" style="25" customWidth="1"/>
    <col min="4866" max="4866" width="44.625" style="25" customWidth="1"/>
    <col min="4867" max="4867" width="16.5" style="25" customWidth="1"/>
    <col min="4868" max="4870" width="13.625" style="25" customWidth="1"/>
    <col min="4871" max="5120" width="9" style="25"/>
    <col min="5121" max="5121" width="23.625" style="25" customWidth="1"/>
    <col min="5122" max="5122" width="44.625" style="25" customWidth="1"/>
    <col min="5123" max="5123" width="16.5" style="25" customWidth="1"/>
    <col min="5124" max="5126" width="13.625" style="25" customWidth="1"/>
    <col min="5127" max="5376" width="6.875" style="25"/>
    <col min="5377" max="5377" width="23.625" style="25" customWidth="1"/>
    <col min="5378" max="5378" width="44.625" style="25" customWidth="1"/>
    <col min="5379" max="5379" width="16.5" style="25" customWidth="1"/>
    <col min="5380" max="5382" width="13.625" style="25" customWidth="1"/>
    <col min="5383" max="5632" width="6.875" style="25"/>
    <col min="5633" max="5633" width="23.625" style="25" customWidth="1"/>
    <col min="5634" max="5634" width="44.625" style="25" customWidth="1"/>
    <col min="5635" max="5635" width="16.5" style="25" customWidth="1"/>
    <col min="5636" max="5638" width="13.625" style="25" customWidth="1"/>
    <col min="5639" max="5888" width="6.875" style="25"/>
    <col min="5889" max="5889" width="23.625" style="25" customWidth="1"/>
    <col min="5890" max="5890" width="44.625" style="25" customWidth="1"/>
    <col min="5891" max="5891" width="16.5" style="25" customWidth="1"/>
    <col min="5892" max="5894" width="13.625" style="25" customWidth="1"/>
    <col min="5895" max="6144" width="9" style="25"/>
    <col min="6145" max="6145" width="23.625" style="25" customWidth="1"/>
    <col min="6146" max="6146" width="44.625" style="25" customWidth="1"/>
    <col min="6147" max="6147" width="16.5" style="25" customWidth="1"/>
    <col min="6148" max="6150" width="13.625" style="25" customWidth="1"/>
    <col min="6151" max="6400" width="6.875" style="25"/>
    <col min="6401" max="6401" width="23.625" style="25" customWidth="1"/>
    <col min="6402" max="6402" width="44.625" style="25" customWidth="1"/>
    <col min="6403" max="6403" width="16.5" style="25" customWidth="1"/>
    <col min="6404" max="6406" width="13.625" style="25" customWidth="1"/>
    <col min="6407" max="6656" width="6.875" style="25"/>
    <col min="6657" max="6657" width="23.625" style="25" customWidth="1"/>
    <col min="6658" max="6658" width="44.625" style="25" customWidth="1"/>
    <col min="6659" max="6659" width="16.5" style="25" customWidth="1"/>
    <col min="6660" max="6662" width="13.625" style="25" customWidth="1"/>
    <col min="6663" max="6912" width="6.875" style="25"/>
    <col min="6913" max="6913" width="23.625" style="25" customWidth="1"/>
    <col min="6914" max="6914" width="44.625" style="25" customWidth="1"/>
    <col min="6915" max="6915" width="16.5" style="25" customWidth="1"/>
    <col min="6916" max="6918" width="13.625" style="25" customWidth="1"/>
    <col min="6919" max="7168" width="9" style="25"/>
    <col min="7169" max="7169" width="23.625" style="25" customWidth="1"/>
    <col min="7170" max="7170" width="44.625" style="25" customWidth="1"/>
    <col min="7171" max="7171" width="16.5" style="25" customWidth="1"/>
    <col min="7172" max="7174" width="13.625" style="25" customWidth="1"/>
    <col min="7175" max="7424" width="6.875" style="25"/>
    <col min="7425" max="7425" width="23.625" style="25" customWidth="1"/>
    <col min="7426" max="7426" width="44.625" style="25" customWidth="1"/>
    <col min="7427" max="7427" width="16.5" style="25" customWidth="1"/>
    <col min="7428" max="7430" width="13.625" style="25" customWidth="1"/>
    <col min="7431" max="7680" width="6.875" style="25"/>
    <col min="7681" max="7681" width="23.625" style="25" customWidth="1"/>
    <col min="7682" max="7682" width="44.625" style="25" customWidth="1"/>
    <col min="7683" max="7683" width="16.5" style="25" customWidth="1"/>
    <col min="7684" max="7686" width="13.625" style="25" customWidth="1"/>
    <col min="7687" max="7936" width="6.875" style="25"/>
    <col min="7937" max="7937" width="23.625" style="25" customWidth="1"/>
    <col min="7938" max="7938" width="44.625" style="25" customWidth="1"/>
    <col min="7939" max="7939" width="16.5" style="25" customWidth="1"/>
    <col min="7940" max="7942" width="13.625" style="25" customWidth="1"/>
    <col min="7943" max="8192" width="9" style="25"/>
    <col min="8193" max="8193" width="23.625" style="25" customWidth="1"/>
    <col min="8194" max="8194" width="44.625" style="25" customWidth="1"/>
    <col min="8195" max="8195" width="16.5" style="25" customWidth="1"/>
    <col min="8196" max="8198" width="13.625" style="25" customWidth="1"/>
    <col min="8199" max="8448" width="6.875" style="25"/>
    <col min="8449" max="8449" width="23.625" style="25" customWidth="1"/>
    <col min="8450" max="8450" width="44.625" style="25" customWidth="1"/>
    <col min="8451" max="8451" width="16.5" style="25" customWidth="1"/>
    <col min="8452" max="8454" width="13.625" style="25" customWidth="1"/>
    <col min="8455" max="8704" width="6.875" style="25"/>
    <col min="8705" max="8705" width="23.625" style="25" customWidth="1"/>
    <col min="8706" max="8706" width="44.625" style="25" customWidth="1"/>
    <col min="8707" max="8707" width="16.5" style="25" customWidth="1"/>
    <col min="8708" max="8710" width="13.625" style="25" customWidth="1"/>
    <col min="8711" max="8960" width="6.875" style="25"/>
    <col min="8961" max="8961" width="23.625" style="25" customWidth="1"/>
    <col min="8962" max="8962" width="44.625" style="25" customWidth="1"/>
    <col min="8963" max="8963" width="16.5" style="25" customWidth="1"/>
    <col min="8964" max="8966" width="13.625" style="25" customWidth="1"/>
    <col min="8967" max="9216" width="9" style="25"/>
    <col min="9217" max="9217" width="23.625" style="25" customWidth="1"/>
    <col min="9218" max="9218" width="44.625" style="25" customWidth="1"/>
    <col min="9219" max="9219" width="16.5" style="25" customWidth="1"/>
    <col min="9220" max="9222" width="13.625" style="25" customWidth="1"/>
    <col min="9223" max="9472" width="6.875" style="25"/>
    <col min="9473" max="9473" width="23.625" style="25" customWidth="1"/>
    <col min="9474" max="9474" width="44.625" style="25" customWidth="1"/>
    <col min="9475" max="9475" width="16.5" style="25" customWidth="1"/>
    <col min="9476" max="9478" width="13.625" style="25" customWidth="1"/>
    <col min="9479" max="9728" width="6.875" style="25"/>
    <col min="9729" max="9729" width="23.625" style="25" customWidth="1"/>
    <col min="9730" max="9730" width="44.625" style="25" customWidth="1"/>
    <col min="9731" max="9731" width="16.5" style="25" customWidth="1"/>
    <col min="9732" max="9734" width="13.625" style="25" customWidth="1"/>
    <col min="9735" max="9984" width="6.875" style="25"/>
    <col min="9985" max="9985" width="23.625" style="25" customWidth="1"/>
    <col min="9986" max="9986" width="44.625" style="25" customWidth="1"/>
    <col min="9987" max="9987" width="16.5" style="25" customWidth="1"/>
    <col min="9988" max="9990" width="13.625" style="25" customWidth="1"/>
    <col min="9991" max="10240" width="9" style="25"/>
    <col min="10241" max="10241" width="23.625" style="25" customWidth="1"/>
    <col min="10242" max="10242" width="44.625" style="25" customWidth="1"/>
    <col min="10243" max="10243" width="16.5" style="25" customWidth="1"/>
    <col min="10244" max="10246" width="13.625" style="25" customWidth="1"/>
    <col min="10247" max="10496" width="6.875" style="25"/>
    <col min="10497" max="10497" width="23.625" style="25" customWidth="1"/>
    <col min="10498" max="10498" width="44.625" style="25" customWidth="1"/>
    <col min="10499" max="10499" width="16.5" style="25" customWidth="1"/>
    <col min="10500" max="10502" width="13.625" style="25" customWidth="1"/>
    <col min="10503" max="10752" width="6.875" style="25"/>
    <col min="10753" max="10753" width="23.625" style="25" customWidth="1"/>
    <col min="10754" max="10754" width="44.625" style="25" customWidth="1"/>
    <col min="10755" max="10755" width="16.5" style="25" customWidth="1"/>
    <col min="10756" max="10758" width="13.625" style="25" customWidth="1"/>
    <col min="10759" max="11008" width="6.875" style="25"/>
    <col min="11009" max="11009" width="23.625" style="25" customWidth="1"/>
    <col min="11010" max="11010" width="44.625" style="25" customWidth="1"/>
    <col min="11011" max="11011" width="16.5" style="25" customWidth="1"/>
    <col min="11012" max="11014" width="13.625" style="25" customWidth="1"/>
    <col min="11015" max="11264" width="9" style="25"/>
    <col min="11265" max="11265" width="23.625" style="25" customWidth="1"/>
    <col min="11266" max="11266" width="44.625" style="25" customWidth="1"/>
    <col min="11267" max="11267" width="16.5" style="25" customWidth="1"/>
    <col min="11268" max="11270" width="13.625" style="25" customWidth="1"/>
    <col min="11271" max="11520" width="6.875" style="25"/>
    <col min="11521" max="11521" width="23.625" style="25" customWidth="1"/>
    <col min="11522" max="11522" width="44.625" style="25" customWidth="1"/>
    <col min="11523" max="11523" width="16.5" style="25" customWidth="1"/>
    <col min="11524" max="11526" width="13.625" style="25" customWidth="1"/>
    <col min="11527" max="11776" width="6.875" style="25"/>
    <col min="11777" max="11777" width="23.625" style="25" customWidth="1"/>
    <col min="11778" max="11778" width="44.625" style="25" customWidth="1"/>
    <col min="11779" max="11779" width="16.5" style="25" customWidth="1"/>
    <col min="11780" max="11782" width="13.625" style="25" customWidth="1"/>
    <col min="11783" max="12032" width="6.875" style="25"/>
    <col min="12033" max="12033" width="23.625" style="25" customWidth="1"/>
    <col min="12034" max="12034" width="44.625" style="25" customWidth="1"/>
    <col min="12035" max="12035" width="16.5" style="25" customWidth="1"/>
    <col min="12036" max="12038" width="13.625" style="25" customWidth="1"/>
    <col min="12039" max="12288" width="9" style="25"/>
    <col min="12289" max="12289" width="23.625" style="25" customWidth="1"/>
    <col min="12290" max="12290" width="44.625" style="25" customWidth="1"/>
    <col min="12291" max="12291" width="16.5" style="25" customWidth="1"/>
    <col min="12292" max="12294" width="13.625" style="25" customWidth="1"/>
    <col min="12295" max="12544" width="6.875" style="25"/>
    <col min="12545" max="12545" width="23.625" style="25" customWidth="1"/>
    <col min="12546" max="12546" width="44.625" style="25" customWidth="1"/>
    <col min="12547" max="12547" width="16.5" style="25" customWidth="1"/>
    <col min="12548" max="12550" width="13.625" style="25" customWidth="1"/>
    <col min="12551" max="12800" width="6.875" style="25"/>
    <col min="12801" max="12801" width="23.625" style="25" customWidth="1"/>
    <col min="12802" max="12802" width="44.625" style="25" customWidth="1"/>
    <col min="12803" max="12803" width="16.5" style="25" customWidth="1"/>
    <col min="12804" max="12806" width="13.625" style="25" customWidth="1"/>
    <col min="12807" max="13056" width="6.875" style="25"/>
    <col min="13057" max="13057" width="23.625" style="25" customWidth="1"/>
    <col min="13058" max="13058" width="44.625" style="25" customWidth="1"/>
    <col min="13059" max="13059" width="16.5" style="25" customWidth="1"/>
    <col min="13060" max="13062" width="13.625" style="25" customWidth="1"/>
    <col min="13063" max="13312" width="9" style="25"/>
    <col min="13313" max="13313" width="23.625" style="25" customWidth="1"/>
    <col min="13314" max="13314" width="44.625" style="25" customWidth="1"/>
    <col min="13315" max="13315" width="16.5" style="25" customWidth="1"/>
    <col min="13316" max="13318" width="13.625" style="25" customWidth="1"/>
    <col min="13319" max="13568" width="6.875" style="25"/>
    <col min="13569" max="13569" width="23.625" style="25" customWidth="1"/>
    <col min="13570" max="13570" width="44.625" style="25" customWidth="1"/>
    <col min="13571" max="13571" width="16.5" style="25" customWidth="1"/>
    <col min="13572" max="13574" width="13.625" style="25" customWidth="1"/>
    <col min="13575" max="13824" width="6.875" style="25"/>
    <col min="13825" max="13825" width="23.625" style="25" customWidth="1"/>
    <col min="13826" max="13826" width="44.625" style="25" customWidth="1"/>
    <col min="13827" max="13827" width="16.5" style="25" customWidth="1"/>
    <col min="13828" max="13830" width="13.625" style="25" customWidth="1"/>
    <col min="13831" max="14080" width="6.875" style="25"/>
    <col min="14081" max="14081" width="23.625" style="25" customWidth="1"/>
    <col min="14082" max="14082" width="44.625" style="25" customWidth="1"/>
    <col min="14083" max="14083" width="16.5" style="25" customWidth="1"/>
    <col min="14084" max="14086" width="13.625" style="25" customWidth="1"/>
    <col min="14087" max="14336" width="9" style="25"/>
    <col min="14337" max="14337" width="23.625" style="25" customWidth="1"/>
    <col min="14338" max="14338" width="44.625" style="25" customWidth="1"/>
    <col min="14339" max="14339" width="16.5" style="25" customWidth="1"/>
    <col min="14340" max="14342" width="13.625" style="25" customWidth="1"/>
    <col min="14343" max="14592" width="6.875" style="25"/>
    <col min="14593" max="14593" width="23.625" style="25" customWidth="1"/>
    <col min="14594" max="14594" width="44.625" style="25" customWidth="1"/>
    <col min="14595" max="14595" width="16.5" style="25" customWidth="1"/>
    <col min="14596" max="14598" width="13.625" style="25" customWidth="1"/>
    <col min="14599" max="14848" width="6.875" style="25"/>
    <col min="14849" max="14849" width="23.625" style="25" customWidth="1"/>
    <col min="14850" max="14850" width="44.625" style="25" customWidth="1"/>
    <col min="14851" max="14851" width="16.5" style="25" customWidth="1"/>
    <col min="14852" max="14854" width="13.625" style="25" customWidth="1"/>
    <col min="14855" max="15104" width="6.875" style="25"/>
    <col min="15105" max="15105" width="23.625" style="25" customWidth="1"/>
    <col min="15106" max="15106" width="44.625" style="25" customWidth="1"/>
    <col min="15107" max="15107" width="16.5" style="25" customWidth="1"/>
    <col min="15108" max="15110" width="13.625" style="25" customWidth="1"/>
    <col min="15111" max="15360" width="9" style="25"/>
    <col min="15361" max="15361" width="23.625" style="25" customWidth="1"/>
    <col min="15362" max="15362" width="44.625" style="25" customWidth="1"/>
    <col min="15363" max="15363" width="16.5" style="25" customWidth="1"/>
    <col min="15364" max="15366" width="13.625" style="25" customWidth="1"/>
    <col min="15367" max="15616" width="6.875" style="25"/>
    <col min="15617" max="15617" width="23.625" style="25" customWidth="1"/>
    <col min="15618" max="15618" width="44.625" style="25" customWidth="1"/>
    <col min="15619" max="15619" width="16.5" style="25" customWidth="1"/>
    <col min="15620" max="15622" width="13.625" style="25" customWidth="1"/>
    <col min="15623" max="15872" width="6.875" style="25"/>
    <col min="15873" max="15873" width="23.625" style="25" customWidth="1"/>
    <col min="15874" max="15874" width="44.625" style="25" customWidth="1"/>
    <col min="15875" max="15875" width="16.5" style="25" customWidth="1"/>
    <col min="15876" max="15878" width="13.625" style="25" customWidth="1"/>
    <col min="15879" max="16128" width="6.875" style="25"/>
    <col min="16129" max="16129" width="23.625" style="25" customWidth="1"/>
    <col min="16130" max="16130" width="44.625" style="25" customWidth="1"/>
    <col min="16131" max="16131" width="16.5" style="25" customWidth="1"/>
    <col min="16132" max="16134" width="13.625" style="25" customWidth="1"/>
    <col min="16135" max="16384" width="9" style="25"/>
  </cols>
  <sheetData>
    <row r="1" spans="1:6" ht="20.100000000000001" customHeight="1">
      <c r="A1" s="24" t="s">
        <v>328</v>
      </c>
    </row>
    <row r="2" spans="1:6" ht="42" customHeight="1">
      <c r="A2" s="137" t="s">
        <v>719</v>
      </c>
      <c r="B2" s="26"/>
      <c r="C2" s="26"/>
      <c r="D2" s="26"/>
      <c r="E2" s="26"/>
      <c r="F2" s="26"/>
    </row>
    <row r="3" spans="1:6" ht="20.100000000000001" customHeight="1">
      <c r="A3" s="27"/>
      <c r="B3" s="26"/>
      <c r="C3" s="26"/>
      <c r="D3" s="26"/>
      <c r="E3" s="26"/>
      <c r="F3" s="26"/>
    </row>
    <row r="4" spans="1:6" ht="30.75" customHeight="1">
      <c r="A4" s="28"/>
      <c r="B4" s="29"/>
      <c r="C4" s="29"/>
      <c r="D4" s="29"/>
      <c r="E4" s="29"/>
      <c r="F4" s="30" t="s">
        <v>312</v>
      </c>
    </row>
    <row r="5" spans="1:6" ht="20.100000000000001" customHeight="1">
      <c r="A5" s="181" t="s">
        <v>329</v>
      </c>
      <c r="B5" s="181"/>
      <c r="C5" s="182" t="s">
        <v>489</v>
      </c>
      <c r="D5" s="181" t="s">
        <v>490</v>
      </c>
      <c r="E5" s="181"/>
      <c r="F5" s="181"/>
    </row>
    <row r="6" spans="1:6" ht="20.100000000000001" customHeight="1">
      <c r="A6" s="31" t="s">
        <v>331</v>
      </c>
      <c r="B6" s="31" t="s">
        <v>332</v>
      </c>
      <c r="C6" s="181"/>
      <c r="D6" s="31" t="s">
        <v>333</v>
      </c>
      <c r="E6" s="31" t="s">
        <v>334</v>
      </c>
      <c r="F6" s="31" t="s">
        <v>335</v>
      </c>
    </row>
    <row r="7" spans="1:6" s="95" customFormat="1" ht="20.100000000000001" customHeight="1">
      <c r="A7" s="127"/>
      <c r="B7" s="124" t="s">
        <v>487</v>
      </c>
      <c r="C7" s="153">
        <v>3840.52</v>
      </c>
      <c r="D7" s="153">
        <f>SUM(E7:F7)</f>
        <v>3952.8599999999997</v>
      </c>
      <c r="E7" s="153">
        <v>1904.12</v>
      </c>
      <c r="F7" s="153">
        <v>2048.7399999999998</v>
      </c>
    </row>
    <row r="8" spans="1:6" s="95" customFormat="1" ht="20.100000000000001" customHeight="1">
      <c r="A8" s="91" t="s">
        <v>439</v>
      </c>
      <c r="B8" s="92" t="s">
        <v>440</v>
      </c>
      <c r="C8" s="153"/>
      <c r="D8" s="153">
        <f t="shared" ref="D8:D38" si="0">SUM(E8:F8)</f>
        <v>1163.19</v>
      </c>
      <c r="E8" s="153">
        <v>692.49</v>
      </c>
      <c r="F8" s="153">
        <v>470.7</v>
      </c>
    </row>
    <row r="9" spans="1:6" s="95" customFormat="1" ht="20.100000000000001" customHeight="1">
      <c r="A9" s="91" t="s">
        <v>441</v>
      </c>
      <c r="B9" s="92" t="s">
        <v>442</v>
      </c>
      <c r="C9" s="153"/>
      <c r="D9" s="153">
        <f t="shared" si="0"/>
        <v>17.37</v>
      </c>
      <c r="E9" s="153">
        <v>17.37</v>
      </c>
      <c r="F9" s="153"/>
    </row>
    <row r="10" spans="1:6" s="95" customFormat="1" ht="20.100000000000001" customHeight="1">
      <c r="A10" s="91" t="s">
        <v>443</v>
      </c>
      <c r="B10" s="92" t="s">
        <v>444</v>
      </c>
      <c r="C10" s="153"/>
      <c r="D10" s="153">
        <f t="shared" si="0"/>
        <v>17.37</v>
      </c>
      <c r="E10" s="153">
        <v>17.37</v>
      </c>
      <c r="F10" s="153"/>
    </row>
    <row r="11" spans="1:6" s="95" customFormat="1" ht="20.100000000000001" customHeight="1">
      <c r="A11" s="91" t="s">
        <v>517</v>
      </c>
      <c r="B11" s="92" t="s">
        <v>518</v>
      </c>
      <c r="C11" s="158">
        <v>1086.1453630000001</v>
      </c>
      <c r="D11" s="153">
        <f t="shared" si="0"/>
        <v>727.07999999999993</v>
      </c>
      <c r="E11" s="153">
        <v>264.56</v>
      </c>
      <c r="F11" s="153">
        <v>462.52</v>
      </c>
    </row>
    <row r="12" spans="1:6" s="95" customFormat="1" ht="20.100000000000001" customHeight="1">
      <c r="A12" s="91" t="s">
        <v>519</v>
      </c>
      <c r="B12" s="92" t="s">
        <v>444</v>
      </c>
      <c r="C12" s="158">
        <v>579.34036300000002</v>
      </c>
      <c r="D12" s="153">
        <f t="shared" si="0"/>
        <v>207.58</v>
      </c>
      <c r="E12" s="153">
        <v>207.58</v>
      </c>
      <c r="F12" s="153"/>
    </row>
    <row r="13" spans="1:6" s="95" customFormat="1" ht="20.100000000000001" customHeight="1">
      <c r="A13" s="91" t="s">
        <v>520</v>
      </c>
      <c r="B13" s="92" t="s">
        <v>445</v>
      </c>
      <c r="C13" s="158">
        <v>506.80500000000001</v>
      </c>
      <c r="D13" s="153">
        <f t="shared" si="0"/>
        <v>462.52</v>
      </c>
      <c r="E13" s="153"/>
      <c r="F13" s="153">
        <v>462.52</v>
      </c>
    </row>
    <row r="14" spans="1:6" s="95" customFormat="1" ht="20.100000000000001" customHeight="1">
      <c r="A14" s="91" t="s">
        <v>521</v>
      </c>
      <c r="B14" s="92" t="s">
        <v>522</v>
      </c>
      <c r="C14" s="159"/>
      <c r="D14" s="153">
        <f t="shared" si="0"/>
        <v>56.98</v>
      </c>
      <c r="E14" s="153">
        <v>56.98</v>
      </c>
      <c r="F14" s="153"/>
    </row>
    <row r="15" spans="1:6" s="95" customFormat="1" ht="20.100000000000001" customHeight="1">
      <c r="A15" s="91" t="s">
        <v>523</v>
      </c>
      <c r="B15" s="92" t="s">
        <v>524</v>
      </c>
      <c r="C15" s="157">
        <v>118.366632</v>
      </c>
      <c r="D15" s="153">
        <f t="shared" si="0"/>
        <v>105.81</v>
      </c>
      <c r="E15" s="153">
        <v>105.81</v>
      </c>
      <c r="F15" s="153"/>
    </row>
    <row r="16" spans="1:6" s="95" customFormat="1" ht="20.100000000000001" customHeight="1">
      <c r="A16" s="91" t="s">
        <v>525</v>
      </c>
      <c r="B16" s="92" t="s">
        <v>444</v>
      </c>
      <c r="C16" s="157">
        <v>118.366632</v>
      </c>
      <c r="D16" s="153">
        <f t="shared" si="0"/>
        <v>105.81</v>
      </c>
      <c r="E16" s="153">
        <v>105.81</v>
      </c>
      <c r="F16" s="153"/>
    </row>
    <row r="17" spans="1:6" s="95" customFormat="1" ht="20.100000000000001" customHeight="1">
      <c r="A17" s="91" t="s">
        <v>526</v>
      </c>
      <c r="B17" s="92" t="s">
        <v>527</v>
      </c>
      <c r="C17" s="153"/>
      <c r="D17" s="153">
        <f t="shared" si="0"/>
        <v>35.57</v>
      </c>
      <c r="E17" s="153">
        <v>35.57</v>
      </c>
      <c r="F17" s="153"/>
    </row>
    <row r="18" spans="1:6" s="95" customFormat="1" ht="20.100000000000001" customHeight="1">
      <c r="A18" s="91" t="s">
        <v>528</v>
      </c>
      <c r="B18" s="92" t="s">
        <v>444</v>
      </c>
      <c r="C18" s="153"/>
      <c r="D18" s="153">
        <f t="shared" si="0"/>
        <v>35.57</v>
      </c>
      <c r="E18" s="153">
        <v>35.57</v>
      </c>
      <c r="F18" s="153"/>
    </row>
    <row r="19" spans="1:6" s="95" customFormat="1" ht="20.100000000000001" customHeight="1">
      <c r="A19" s="91" t="s">
        <v>529</v>
      </c>
      <c r="B19" s="92" t="s">
        <v>530</v>
      </c>
      <c r="C19" s="153"/>
      <c r="D19" s="153">
        <f t="shared" si="0"/>
        <v>269.19</v>
      </c>
      <c r="E19" s="153">
        <v>269.19</v>
      </c>
      <c r="F19" s="153"/>
    </row>
    <row r="20" spans="1:6" s="95" customFormat="1" ht="20.100000000000001" customHeight="1">
      <c r="A20" s="91" t="s">
        <v>531</v>
      </c>
      <c r="B20" s="92" t="s">
        <v>444</v>
      </c>
      <c r="C20" s="153"/>
      <c r="D20" s="153">
        <f t="shared" si="0"/>
        <v>269.19</v>
      </c>
      <c r="E20" s="153">
        <v>269.19</v>
      </c>
      <c r="F20" s="153"/>
    </row>
    <row r="21" spans="1:6" s="95" customFormat="1" ht="20.100000000000001" customHeight="1">
      <c r="A21" s="91" t="s">
        <v>532</v>
      </c>
      <c r="B21" s="92" t="s">
        <v>533</v>
      </c>
      <c r="C21" s="153"/>
      <c r="D21" s="153">
        <f t="shared" si="0"/>
        <v>5</v>
      </c>
      <c r="E21" s="153"/>
      <c r="F21" s="153">
        <v>5</v>
      </c>
    </row>
    <row r="22" spans="1:6" s="95" customFormat="1" ht="20.100000000000001" customHeight="1">
      <c r="A22" s="91" t="s">
        <v>534</v>
      </c>
      <c r="B22" s="92" t="s">
        <v>535</v>
      </c>
      <c r="C22" s="153"/>
      <c r="D22" s="153">
        <f t="shared" si="0"/>
        <v>0.3</v>
      </c>
      <c r="E22" s="153"/>
      <c r="F22" s="153">
        <v>0.3</v>
      </c>
    </row>
    <row r="23" spans="1:6" s="95" customFormat="1" ht="20.100000000000001" customHeight="1">
      <c r="A23" s="91" t="s">
        <v>536</v>
      </c>
      <c r="B23" s="92" t="s">
        <v>537</v>
      </c>
      <c r="C23" s="153"/>
      <c r="D23" s="153">
        <f t="shared" si="0"/>
        <v>0.3</v>
      </c>
      <c r="E23" s="153"/>
      <c r="F23" s="153">
        <v>0.3</v>
      </c>
    </row>
    <row r="24" spans="1:6" s="95" customFormat="1" ht="20.100000000000001" customHeight="1">
      <c r="A24" s="91" t="s">
        <v>538</v>
      </c>
      <c r="B24" s="92" t="s">
        <v>539</v>
      </c>
      <c r="C24" s="153"/>
      <c r="D24" s="153">
        <f t="shared" si="0"/>
        <v>2.88</v>
      </c>
      <c r="E24" s="153"/>
      <c r="F24" s="153">
        <v>2.88</v>
      </c>
    </row>
    <row r="25" spans="1:6" s="95" customFormat="1" ht="20.100000000000001" customHeight="1">
      <c r="A25" s="91" t="s">
        <v>540</v>
      </c>
      <c r="B25" s="92" t="s">
        <v>541</v>
      </c>
      <c r="C25" s="153"/>
      <c r="D25" s="153">
        <f t="shared" si="0"/>
        <v>2.88</v>
      </c>
      <c r="E25" s="153"/>
      <c r="F25" s="153">
        <v>2.88</v>
      </c>
    </row>
    <row r="26" spans="1:6" s="95" customFormat="1" ht="20.100000000000001" customHeight="1">
      <c r="A26" s="91" t="s">
        <v>542</v>
      </c>
      <c r="B26" s="92" t="s">
        <v>507</v>
      </c>
      <c r="C26" s="153"/>
      <c r="D26" s="153">
        <f t="shared" si="0"/>
        <v>5.59</v>
      </c>
      <c r="E26" s="153"/>
      <c r="F26" s="153">
        <v>5.59</v>
      </c>
    </row>
    <row r="27" spans="1:6" s="95" customFormat="1" ht="20.100000000000001" customHeight="1">
      <c r="A27" s="91" t="s">
        <v>543</v>
      </c>
      <c r="B27" s="92" t="s">
        <v>544</v>
      </c>
      <c r="C27" s="153"/>
      <c r="D27" s="153">
        <f t="shared" si="0"/>
        <v>5.59</v>
      </c>
      <c r="E27" s="153"/>
      <c r="F27" s="153">
        <v>5.59</v>
      </c>
    </row>
    <row r="28" spans="1:6" s="95" customFormat="1" ht="20.100000000000001" customHeight="1">
      <c r="A28" s="91" t="s">
        <v>545</v>
      </c>
      <c r="B28" s="92" t="s">
        <v>546</v>
      </c>
      <c r="C28" s="153"/>
      <c r="D28" s="153">
        <f t="shared" si="0"/>
        <v>5.59</v>
      </c>
      <c r="E28" s="153"/>
      <c r="F28" s="153">
        <v>5.59</v>
      </c>
    </row>
    <row r="29" spans="1:6" s="95" customFormat="1" ht="20.100000000000001" customHeight="1">
      <c r="A29" s="91" t="s">
        <v>547</v>
      </c>
      <c r="B29" s="92" t="s">
        <v>508</v>
      </c>
      <c r="C29" s="160">
        <v>76.623728</v>
      </c>
      <c r="D29" s="153">
        <f t="shared" si="0"/>
        <v>88.55</v>
      </c>
      <c r="E29" s="153">
        <v>82.44</v>
      </c>
      <c r="F29" s="153">
        <v>6.11</v>
      </c>
    </row>
    <row r="30" spans="1:6" s="95" customFormat="1" ht="20.100000000000001" customHeight="1">
      <c r="A30" s="91" t="s">
        <v>548</v>
      </c>
      <c r="B30" s="92" t="s">
        <v>549</v>
      </c>
      <c r="C30" s="160">
        <v>76.623728</v>
      </c>
      <c r="D30" s="153">
        <f t="shared" si="0"/>
        <v>88.55</v>
      </c>
      <c r="E30" s="153">
        <v>82.44</v>
      </c>
      <c r="F30" s="153">
        <v>6.11</v>
      </c>
    </row>
    <row r="31" spans="1:6" s="95" customFormat="1" ht="20.100000000000001" customHeight="1">
      <c r="A31" s="91" t="s">
        <v>550</v>
      </c>
      <c r="B31" s="92" t="s">
        <v>551</v>
      </c>
      <c r="C31" s="160">
        <v>20</v>
      </c>
      <c r="D31" s="153">
        <f t="shared" si="0"/>
        <v>6.11</v>
      </c>
      <c r="E31" s="153"/>
      <c r="F31" s="153">
        <v>6.11</v>
      </c>
    </row>
    <row r="32" spans="1:6" s="95" customFormat="1" ht="20.100000000000001" customHeight="1">
      <c r="A32" s="91" t="s">
        <v>552</v>
      </c>
      <c r="B32" s="92" t="s">
        <v>553</v>
      </c>
      <c r="C32" s="160">
        <v>56.623728</v>
      </c>
      <c r="D32" s="153">
        <f t="shared" si="0"/>
        <v>82.44</v>
      </c>
      <c r="E32" s="153">
        <v>82.44</v>
      </c>
      <c r="F32" s="153"/>
    </row>
    <row r="33" spans="1:6" s="95" customFormat="1" ht="20.100000000000001" customHeight="1">
      <c r="A33" s="91" t="s">
        <v>554</v>
      </c>
      <c r="B33" s="92" t="s">
        <v>485</v>
      </c>
      <c r="C33" s="161">
        <v>389.01877200000001</v>
      </c>
      <c r="D33" s="153">
        <f>SUM(E33:F33)</f>
        <v>469.03</v>
      </c>
      <c r="E33" s="153">
        <v>339.76</v>
      </c>
      <c r="F33" s="153">
        <v>129.27000000000001</v>
      </c>
    </row>
    <row r="34" spans="1:6" s="95" customFormat="1" ht="20.100000000000001" customHeight="1">
      <c r="A34" s="91" t="s">
        <v>555</v>
      </c>
      <c r="B34" s="92" t="s">
        <v>556</v>
      </c>
      <c r="C34" s="161">
        <v>74.798748000000003</v>
      </c>
      <c r="D34" s="153">
        <f t="shared" si="0"/>
        <v>67.83</v>
      </c>
      <c r="E34" s="153">
        <v>67.83</v>
      </c>
      <c r="F34" s="153"/>
    </row>
    <row r="35" spans="1:6" s="95" customFormat="1" ht="20.100000000000001" customHeight="1">
      <c r="A35" s="91" t="s">
        <v>557</v>
      </c>
      <c r="B35" s="92" t="s">
        <v>558</v>
      </c>
      <c r="C35" s="161">
        <v>74.798748000000003</v>
      </c>
      <c r="D35" s="153">
        <f t="shared" si="0"/>
        <v>67.83</v>
      </c>
      <c r="E35" s="153">
        <v>67.83</v>
      </c>
      <c r="F35" s="153"/>
    </row>
    <row r="36" spans="1:6" s="95" customFormat="1" ht="20.100000000000001" customHeight="1">
      <c r="A36" s="91" t="s">
        <v>559</v>
      </c>
      <c r="B36" s="92" t="s">
        <v>560</v>
      </c>
      <c r="C36" s="161">
        <v>82.0792</v>
      </c>
      <c r="D36" s="153">
        <f t="shared" si="0"/>
        <v>78.790000000000006</v>
      </c>
      <c r="E36" s="153"/>
      <c r="F36" s="153">
        <v>78.790000000000006</v>
      </c>
    </row>
    <row r="37" spans="1:6" s="95" customFormat="1" ht="20.100000000000001" customHeight="1">
      <c r="A37" s="91" t="s">
        <v>561</v>
      </c>
      <c r="B37" s="92" t="s">
        <v>562</v>
      </c>
      <c r="C37" s="161">
        <v>82.0792</v>
      </c>
      <c r="D37" s="153">
        <f t="shared" si="0"/>
        <v>0</v>
      </c>
      <c r="E37" s="153"/>
      <c r="F37" s="153"/>
    </row>
    <row r="38" spans="1:6" s="95" customFormat="1" ht="20.100000000000001" customHeight="1">
      <c r="A38" s="91" t="s">
        <v>561</v>
      </c>
      <c r="B38" s="92" t="s">
        <v>563</v>
      </c>
      <c r="C38" s="153"/>
      <c r="D38" s="153">
        <f t="shared" si="0"/>
        <v>78.790000000000006</v>
      </c>
      <c r="E38" s="153"/>
      <c r="F38" s="153">
        <v>78.790000000000006</v>
      </c>
    </row>
    <row r="39" spans="1:6" s="95" customFormat="1" ht="20.100000000000001" customHeight="1">
      <c r="A39" s="91" t="s">
        <v>564</v>
      </c>
      <c r="B39" s="92" t="s">
        <v>565</v>
      </c>
      <c r="C39" s="162">
        <v>232.14082400000001</v>
      </c>
      <c r="D39" s="153">
        <f t="shared" ref="D39:D70" si="1">SUM(E39:F39)</f>
        <v>221.77</v>
      </c>
      <c r="E39" s="153">
        <v>221.77</v>
      </c>
      <c r="F39" s="153"/>
    </row>
    <row r="40" spans="1:6" s="95" customFormat="1" ht="20.100000000000001" customHeight="1">
      <c r="A40" s="91" t="s">
        <v>566</v>
      </c>
      <c r="B40" s="92" t="s">
        <v>567</v>
      </c>
      <c r="C40" s="162">
        <v>0</v>
      </c>
      <c r="D40" s="153">
        <f t="shared" si="1"/>
        <v>103.39</v>
      </c>
      <c r="E40" s="153">
        <v>103.39</v>
      </c>
      <c r="F40" s="153"/>
    </row>
    <row r="41" spans="1:6" s="95" customFormat="1" ht="20.100000000000001" customHeight="1">
      <c r="A41" s="91" t="s">
        <v>568</v>
      </c>
      <c r="B41" s="92" t="s">
        <v>569</v>
      </c>
      <c r="C41" s="162">
        <v>129.99343200000001</v>
      </c>
      <c r="D41" s="153">
        <f t="shared" si="1"/>
        <v>51.69</v>
      </c>
      <c r="E41" s="153">
        <v>51.69</v>
      </c>
      <c r="F41" s="153"/>
    </row>
    <row r="42" spans="1:6" s="95" customFormat="1" ht="20.100000000000001" customHeight="1">
      <c r="A42" s="91" t="s">
        <v>570</v>
      </c>
      <c r="B42" s="92" t="s">
        <v>571</v>
      </c>
      <c r="C42" s="162">
        <v>51.997391999999998</v>
      </c>
      <c r="D42" s="153">
        <f t="shared" si="1"/>
        <v>66.69</v>
      </c>
      <c r="E42" s="153">
        <v>66.69</v>
      </c>
      <c r="F42" s="153"/>
    </row>
    <row r="43" spans="1:6" s="95" customFormat="1" ht="20.100000000000001" customHeight="1">
      <c r="A43" s="91" t="s">
        <v>570</v>
      </c>
      <c r="B43" s="92" t="s">
        <v>572</v>
      </c>
      <c r="C43" s="162">
        <v>50.15</v>
      </c>
      <c r="D43" s="153">
        <f t="shared" si="1"/>
        <v>0</v>
      </c>
      <c r="E43" s="153"/>
      <c r="F43" s="153"/>
    </row>
    <row r="44" spans="1:6" s="95" customFormat="1" ht="20.100000000000001" customHeight="1">
      <c r="A44" s="91" t="s">
        <v>573</v>
      </c>
      <c r="B44" s="92" t="s">
        <v>574</v>
      </c>
      <c r="C44" s="153"/>
      <c r="D44" s="153">
        <f t="shared" si="1"/>
        <v>2.86</v>
      </c>
      <c r="E44" s="153"/>
      <c r="F44" s="153">
        <v>2.86</v>
      </c>
    </row>
    <row r="45" spans="1:6" s="95" customFormat="1" ht="20.100000000000001" customHeight="1">
      <c r="A45" s="91" t="s">
        <v>575</v>
      </c>
      <c r="B45" s="92" t="s">
        <v>576</v>
      </c>
      <c r="C45" s="153"/>
      <c r="D45" s="153">
        <f t="shared" si="1"/>
        <v>2.86</v>
      </c>
      <c r="E45" s="153"/>
      <c r="F45" s="153">
        <v>2.86</v>
      </c>
    </row>
    <row r="46" spans="1:6" s="95" customFormat="1" ht="20.100000000000001" customHeight="1">
      <c r="A46" s="91" t="s">
        <v>577</v>
      </c>
      <c r="B46" s="92" t="s">
        <v>578</v>
      </c>
      <c r="C46" s="153"/>
      <c r="D46" s="153">
        <f t="shared" si="1"/>
        <v>8.4</v>
      </c>
      <c r="E46" s="153"/>
      <c r="F46" s="153">
        <v>8.4</v>
      </c>
    </row>
    <row r="47" spans="1:6" s="95" customFormat="1" ht="20.100000000000001" customHeight="1">
      <c r="A47" s="91" t="s">
        <v>579</v>
      </c>
      <c r="B47" s="92" t="s">
        <v>580</v>
      </c>
      <c r="C47" s="153"/>
      <c r="D47" s="153">
        <f t="shared" si="1"/>
        <v>8.4</v>
      </c>
      <c r="E47" s="153"/>
      <c r="F47" s="153">
        <v>8.4</v>
      </c>
    </row>
    <row r="48" spans="1:6" s="95" customFormat="1" ht="20.100000000000001" customHeight="1">
      <c r="A48" s="91" t="s">
        <v>581</v>
      </c>
      <c r="B48" s="92" t="s">
        <v>582</v>
      </c>
      <c r="C48" s="153"/>
      <c r="D48" s="153">
        <f t="shared" si="1"/>
        <v>13.41</v>
      </c>
      <c r="E48" s="153"/>
      <c r="F48" s="153">
        <v>13.41</v>
      </c>
    </row>
    <row r="49" spans="1:6" s="95" customFormat="1" ht="20.100000000000001" customHeight="1">
      <c r="A49" s="91" t="s">
        <v>583</v>
      </c>
      <c r="B49" s="92" t="s">
        <v>584</v>
      </c>
      <c r="C49" s="153"/>
      <c r="D49" s="153">
        <f t="shared" si="1"/>
        <v>13.41</v>
      </c>
      <c r="E49" s="153"/>
      <c r="F49" s="153">
        <v>13.41</v>
      </c>
    </row>
    <row r="50" spans="1:6" s="95" customFormat="1" ht="20.100000000000001" customHeight="1">
      <c r="A50" s="91" t="s">
        <v>585</v>
      </c>
      <c r="B50" s="92" t="s">
        <v>586</v>
      </c>
      <c r="C50" s="153"/>
      <c r="D50" s="153">
        <f t="shared" si="1"/>
        <v>16.46</v>
      </c>
      <c r="E50" s="153"/>
      <c r="F50" s="153">
        <v>16.46</v>
      </c>
    </row>
    <row r="51" spans="1:6" s="95" customFormat="1" ht="20.100000000000001" customHeight="1">
      <c r="A51" s="91" t="s">
        <v>587</v>
      </c>
      <c r="B51" s="92" t="s">
        <v>588</v>
      </c>
      <c r="C51" s="153"/>
      <c r="D51" s="153">
        <f t="shared" si="1"/>
        <v>16.3</v>
      </c>
      <c r="E51" s="153"/>
      <c r="F51" s="153">
        <v>16.3</v>
      </c>
    </row>
    <row r="52" spans="1:6" s="95" customFormat="1" ht="20.100000000000001" customHeight="1">
      <c r="A52" s="91" t="s">
        <v>589</v>
      </c>
      <c r="B52" s="92" t="s">
        <v>590</v>
      </c>
      <c r="C52" s="153"/>
      <c r="D52" s="153">
        <f t="shared" si="1"/>
        <v>0.16</v>
      </c>
      <c r="E52" s="153"/>
      <c r="F52" s="153">
        <v>0.16</v>
      </c>
    </row>
    <row r="53" spans="1:6" s="95" customFormat="1" ht="20.100000000000001" customHeight="1">
      <c r="A53" s="91" t="s">
        <v>591</v>
      </c>
      <c r="B53" s="92" t="s">
        <v>592</v>
      </c>
      <c r="C53" s="153"/>
      <c r="D53" s="153">
        <f t="shared" si="1"/>
        <v>3.45</v>
      </c>
      <c r="E53" s="153"/>
      <c r="F53" s="153">
        <v>3.45</v>
      </c>
    </row>
    <row r="54" spans="1:6" s="95" customFormat="1" ht="20.100000000000001" customHeight="1">
      <c r="A54" s="91" t="s">
        <v>593</v>
      </c>
      <c r="B54" s="92" t="s">
        <v>594</v>
      </c>
      <c r="C54" s="153"/>
      <c r="D54" s="153">
        <f t="shared" si="1"/>
        <v>3.45</v>
      </c>
      <c r="E54" s="153"/>
      <c r="F54" s="153">
        <v>3.45</v>
      </c>
    </row>
    <row r="55" spans="1:6" s="95" customFormat="1" ht="20.100000000000001" customHeight="1">
      <c r="A55" s="91" t="s">
        <v>595</v>
      </c>
      <c r="B55" s="92" t="s">
        <v>596</v>
      </c>
      <c r="C55" s="153"/>
      <c r="D55" s="153">
        <f t="shared" si="1"/>
        <v>50.16</v>
      </c>
      <c r="E55" s="153">
        <v>50.16</v>
      </c>
      <c r="F55" s="153"/>
    </row>
    <row r="56" spans="1:6" s="95" customFormat="1" ht="20.100000000000001" customHeight="1">
      <c r="A56" s="91" t="s">
        <v>597</v>
      </c>
      <c r="B56" s="92" t="s">
        <v>598</v>
      </c>
      <c r="C56" s="153"/>
      <c r="D56" s="153">
        <f t="shared" si="1"/>
        <v>50.16</v>
      </c>
      <c r="E56" s="153">
        <v>50.16</v>
      </c>
      <c r="F56" s="153"/>
    </row>
    <row r="57" spans="1:6" s="95" customFormat="1" ht="20.100000000000001" customHeight="1">
      <c r="A57" s="91" t="s">
        <v>599</v>
      </c>
      <c r="B57" s="92" t="s">
        <v>600</v>
      </c>
      <c r="C57" s="153"/>
      <c r="D57" s="153">
        <f t="shared" si="1"/>
        <v>5.9</v>
      </c>
      <c r="E57" s="153"/>
      <c r="F57" s="153">
        <v>5.9</v>
      </c>
    </row>
    <row r="58" spans="1:6" s="95" customFormat="1" ht="20.100000000000001" customHeight="1">
      <c r="A58" s="91" t="s">
        <v>601</v>
      </c>
      <c r="B58" s="92" t="s">
        <v>602</v>
      </c>
      <c r="C58" s="153"/>
      <c r="D58" s="153">
        <f t="shared" si="1"/>
        <v>5.9</v>
      </c>
      <c r="E58" s="153"/>
      <c r="F58" s="153">
        <v>5.9</v>
      </c>
    </row>
    <row r="59" spans="1:6" s="95" customFormat="1" ht="20.100000000000001" customHeight="1">
      <c r="A59" s="91" t="s">
        <v>603</v>
      </c>
      <c r="B59" s="92" t="s">
        <v>509</v>
      </c>
      <c r="C59" s="163">
        <v>140.57860600000001</v>
      </c>
      <c r="D59" s="153">
        <f t="shared" si="1"/>
        <v>138.56</v>
      </c>
      <c r="E59" s="153">
        <v>128.56</v>
      </c>
      <c r="F59" s="153">
        <v>10</v>
      </c>
    </row>
    <row r="60" spans="1:6" s="95" customFormat="1" ht="20.100000000000001" customHeight="1">
      <c r="A60" s="91" t="s">
        <v>604</v>
      </c>
      <c r="B60" s="92" t="s">
        <v>605</v>
      </c>
      <c r="C60" s="163">
        <v>32.373007999999999</v>
      </c>
      <c r="D60" s="153">
        <f t="shared" si="1"/>
        <v>33.82</v>
      </c>
      <c r="E60" s="153">
        <v>33.82</v>
      </c>
      <c r="F60" s="153"/>
    </row>
    <row r="61" spans="1:6" s="95" customFormat="1" ht="20.100000000000001" customHeight="1">
      <c r="A61" s="91" t="s">
        <v>606</v>
      </c>
      <c r="B61" s="92" t="s">
        <v>444</v>
      </c>
      <c r="C61" s="163">
        <v>32.373007999999999</v>
      </c>
      <c r="D61" s="153">
        <f t="shared" si="1"/>
        <v>33.82</v>
      </c>
      <c r="E61" s="153">
        <v>33.82</v>
      </c>
      <c r="F61" s="153"/>
    </row>
    <row r="62" spans="1:6" s="95" customFormat="1" ht="20.100000000000001" customHeight="1">
      <c r="A62" s="91" t="s">
        <v>607</v>
      </c>
      <c r="B62" s="92" t="s">
        <v>608</v>
      </c>
      <c r="C62" s="164">
        <v>10</v>
      </c>
      <c r="D62" s="153">
        <f t="shared" si="1"/>
        <v>0</v>
      </c>
      <c r="E62" s="153"/>
      <c r="F62" s="153"/>
    </row>
    <row r="63" spans="1:6" s="95" customFormat="1" ht="20.100000000000001" customHeight="1">
      <c r="A63" s="91" t="s">
        <v>609</v>
      </c>
      <c r="B63" s="92" t="s">
        <v>610</v>
      </c>
      <c r="C63" s="164">
        <v>10</v>
      </c>
      <c r="D63" s="153">
        <f t="shared" si="1"/>
        <v>0</v>
      </c>
      <c r="E63" s="153"/>
      <c r="F63" s="153"/>
    </row>
    <row r="64" spans="1:6" s="95" customFormat="1" ht="20.100000000000001" customHeight="1">
      <c r="A64" s="91" t="s">
        <v>611</v>
      </c>
      <c r="B64" s="92" t="s">
        <v>612</v>
      </c>
      <c r="C64" s="165">
        <v>98.205597999999995</v>
      </c>
      <c r="D64" s="153">
        <f t="shared" si="1"/>
        <v>94.74</v>
      </c>
      <c r="E64" s="153">
        <v>94.74</v>
      </c>
      <c r="F64" s="153"/>
    </row>
    <row r="65" spans="1:6" s="95" customFormat="1" ht="20.100000000000001" customHeight="1">
      <c r="A65" s="91" t="s">
        <v>613</v>
      </c>
      <c r="B65" s="92" t="s">
        <v>614</v>
      </c>
      <c r="C65" s="165">
        <v>30.645036000000001</v>
      </c>
      <c r="D65" s="153">
        <f t="shared" si="1"/>
        <v>29.16</v>
      </c>
      <c r="E65" s="153">
        <v>29.16</v>
      </c>
      <c r="F65" s="153"/>
    </row>
    <row r="66" spans="1:6" s="95" customFormat="1" ht="20.100000000000001" customHeight="1">
      <c r="A66" s="91" t="s">
        <v>615</v>
      </c>
      <c r="B66" s="92" t="s">
        <v>616</v>
      </c>
      <c r="C66" s="165">
        <v>24.60228</v>
      </c>
      <c r="D66" s="153">
        <f t="shared" si="1"/>
        <v>25.76</v>
      </c>
      <c r="E66" s="153">
        <v>25.76</v>
      </c>
      <c r="F66" s="153"/>
    </row>
    <row r="67" spans="1:6" s="95" customFormat="1" ht="20.100000000000001" customHeight="1">
      <c r="A67" s="91" t="s">
        <v>617</v>
      </c>
      <c r="B67" s="92" t="s">
        <v>618</v>
      </c>
      <c r="C67" s="165">
        <v>27.2164</v>
      </c>
      <c r="D67" s="153">
        <f t="shared" si="1"/>
        <v>28.18</v>
      </c>
      <c r="E67" s="153">
        <v>28.18</v>
      </c>
      <c r="F67" s="153"/>
    </row>
    <row r="68" spans="1:6" s="95" customFormat="1" ht="20.100000000000001" customHeight="1">
      <c r="A68" s="91" t="s">
        <v>619</v>
      </c>
      <c r="B68" s="92" t="s">
        <v>620</v>
      </c>
      <c r="C68" s="165">
        <v>15.741882</v>
      </c>
      <c r="D68" s="153">
        <f t="shared" si="1"/>
        <v>11.63</v>
      </c>
      <c r="E68" s="153">
        <v>11.63</v>
      </c>
      <c r="F68" s="153"/>
    </row>
    <row r="69" spans="1:6" s="95" customFormat="1" ht="20.100000000000001" customHeight="1">
      <c r="A69" s="91" t="s">
        <v>621</v>
      </c>
      <c r="B69" s="92" t="s">
        <v>622</v>
      </c>
      <c r="C69" s="153"/>
      <c r="D69" s="153">
        <f t="shared" si="1"/>
        <v>10</v>
      </c>
      <c r="E69" s="153"/>
      <c r="F69" s="153">
        <v>10</v>
      </c>
    </row>
    <row r="70" spans="1:6" s="95" customFormat="1" ht="20.100000000000001" customHeight="1">
      <c r="A70" s="91" t="s">
        <v>623</v>
      </c>
      <c r="B70" s="92" t="s">
        <v>624</v>
      </c>
      <c r="C70" s="153"/>
      <c r="D70" s="153">
        <f t="shared" si="1"/>
        <v>10</v>
      </c>
      <c r="E70" s="153"/>
      <c r="F70" s="153">
        <v>10</v>
      </c>
    </row>
    <row r="71" spans="1:6" s="95" customFormat="1" ht="20.100000000000001" customHeight="1">
      <c r="A71" s="91" t="s">
        <v>625</v>
      </c>
      <c r="B71" s="92" t="s">
        <v>510</v>
      </c>
      <c r="C71" s="166">
        <v>17.755282000000001</v>
      </c>
      <c r="D71" s="153">
        <f t="shared" ref="D71:D102" si="2">SUM(E71:F71)</f>
        <v>0.11</v>
      </c>
      <c r="E71" s="153"/>
      <c r="F71" s="153">
        <v>0.11</v>
      </c>
    </row>
    <row r="72" spans="1:6" s="95" customFormat="1" ht="20.100000000000001" customHeight="1">
      <c r="A72" s="91" t="s">
        <v>626</v>
      </c>
      <c r="B72" s="92" t="s">
        <v>627</v>
      </c>
      <c r="C72" s="166">
        <v>17.755282000000001</v>
      </c>
      <c r="D72" s="153">
        <f t="shared" si="2"/>
        <v>0.11</v>
      </c>
      <c r="E72" s="153"/>
      <c r="F72" s="153">
        <v>0.11</v>
      </c>
    </row>
    <row r="73" spans="1:6" s="95" customFormat="1" ht="20.100000000000001" customHeight="1">
      <c r="A73" s="91" t="s">
        <v>628</v>
      </c>
      <c r="B73" s="92" t="s">
        <v>629</v>
      </c>
      <c r="C73" s="166">
        <v>17.755282000000001</v>
      </c>
      <c r="D73" s="153">
        <f t="shared" si="2"/>
        <v>0.11</v>
      </c>
      <c r="E73" s="153"/>
      <c r="F73" s="153">
        <v>0.11</v>
      </c>
    </row>
    <row r="74" spans="1:6" s="95" customFormat="1" ht="20.100000000000001" customHeight="1">
      <c r="A74" s="91" t="s">
        <v>630</v>
      </c>
      <c r="B74" s="92" t="s">
        <v>511</v>
      </c>
      <c r="C74" s="167">
        <v>233.88367600000001</v>
      </c>
      <c r="D74" s="153">
        <f t="shared" si="2"/>
        <v>647.91999999999996</v>
      </c>
      <c r="E74" s="153">
        <v>192.98</v>
      </c>
      <c r="F74" s="153">
        <v>454.94</v>
      </c>
    </row>
    <row r="75" spans="1:6" s="95" customFormat="1" ht="20.100000000000001" customHeight="1">
      <c r="A75" s="91" t="s">
        <v>631</v>
      </c>
      <c r="B75" s="92" t="s">
        <v>632</v>
      </c>
      <c r="C75" s="167">
        <v>0</v>
      </c>
      <c r="D75" s="153">
        <f t="shared" si="2"/>
        <v>85.19</v>
      </c>
      <c r="E75" s="153">
        <v>85.19</v>
      </c>
      <c r="F75" s="153"/>
    </row>
    <row r="76" spans="1:6" s="95" customFormat="1" ht="20.100000000000001" customHeight="1">
      <c r="A76" s="91" t="s">
        <v>633</v>
      </c>
      <c r="B76" s="92" t="s">
        <v>444</v>
      </c>
      <c r="C76" s="167">
        <v>0</v>
      </c>
      <c r="D76" s="153">
        <f t="shared" si="2"/>
        <v>55.7</v>
      </c>
      <c r="E76" s="153">
        <v>55.7</v>
      </c>
      <c r="F76" s="153"/>
    </row>
    <row r="77" spans="1:6" s="95" customFormat="1" ht="20.100000000000001" customHeight="1">
      <c r="A77" s="91" t="s">
        <v>634</v>
      </c>
      <c r="B77" s="92" t="s">
        <v>635</v>
      </c>
      <c r="C77" s="167">
        <v>233.88367600000001</v>
      </c>
      <c r="D77" s="153">
        <f t="shared" si="2"/>
        <v>29.49</v>
      </c>
      <c r="E77" s="153">
        <v>29.49</v>
      </c>
      <c r="F77" s="153"/>
    </row>
    <row r="78" spans="1:6" s="95" customFormat="1" ht="20.100000000000001" customHeight="1">
      <c r="A78" s="91" t="s">
        <v>636</v>
      </c>
      <c r="B78" s="92" t="s">
        <v>637</v>
      </c>
      <c r="C78" s="167">
        <v>233.88367600000001</v>
      </c>
      <c r="D78" s="153">
        <f t="shared" si="2"/>
        <v>107.78</v>
      </c>
      <c r="E78" s="153">
        <v>107.78</v>
      </c>
      <c r="F78" s="153"/>
    </row>
    <row r="79" spans="1:6" s="95" customFormat="1" ht="20.100000000000001" customHeight="1">
      <c r="A79" s="91" t="s">
        <v>638</v>
      </c>
      <c r="B79" s="92" t="s">
        <v>639</v>
      </c>
      <c r="C79" s="153"/>
      <c r="D79" s="153">
        <f t="shared" si="2"/>
        <v>107.78</v>
      </c>
      <c r="E79" s="153">
        <v>107.78</v>
      </c>
      <c r="F79" s="153"/>
    </row>
    <row r="80" spans="1:6" s="95" customFormat="1" ht="20.100000000000001" customHeight="1">
      <c r="A80" s="91" t="s">
        <v>640</v>
      </c>
      <c r="B80" s="92" t="s">
        <v>641</v>
      </c>
      <c r="C80" s="153"/>
      <c r="D80" s="153">
        <f t="shared" si="2"/>
        <v>237.5</v>
      </c>
      <c r="E80" s="153"/>
      <c r="F80" s="153">
        <v>237.5</v>
      </c>
    </row>
    <row r="81" spans="1:6" s="95" customFormat="1" ht="20.100000000000001" customHeight="1">
      <c r="A81" s="91" t="s">
        <v>642</v>
      </c>
      <c r="B81" s="92" t="s">
        <v>643</v>
      </c>
      <c r="C81" s="153"/>
      <c r="D81" s="153">
        <f t="shared" si="2"/>
        <v>237.5</v>
      </c>
      <c r="E81" s="153"/>
      <c r="F81" s="153">
        <v>237.5</v>
      </c>
    </row>
    <row r="82" spans="1:6" s="95" customFormat="1" ht="20.100000000000001" customHeight="1">
      <c r="A82" s="91" t="s">
        <v>644</v>
      </c>
      <c r="B82" s="92" t="s">
        <v>645</v>
      </c>
      <c r="C82" s="167">
        <v>233.88367600000001</v>
      </c>
      <c r="D82" s="153">
        <f t="shared" si="2"/>
        <v>110</v>
      </c>
      <c r="E82" s="153"/>
      <c r="F82" s="153">
        <v>110</v>
      </c>
    </row>
    <row r="83" spans="1:6" s="95" customFormat="1" ht="20.100000000000001" customHeight="1">
      <c r="A83" s="91" t="s">
        <v>646</v>
      </c>
      <c r="B83" s="92" t="s">
        <v>647</v>
      </c>
      <c r="C83" s="167">
        <v>233.88367600000001</v>
      </c>
      <c r="D83" s="153">
        <f t="shared" si="2"/>
        <v>110</v>
      </c>
      <c r="E83" s="153"/>
      <c r="F83" s="153">
        <v>110</v>
      </c>
    </row>
    <row r="84" spans="1:6" s="95" customFormat="1" ht="20.100000000000001" customHeight="1">
      <c r="A84" s="91" t="s">
        <v>648</v>
      </c>
      <c r="B84" s="92" t="s">
        <v>649</v>
      </c>
      <c r="C84" s="153"/>
      <c r="D84" s="153">
        <f t="shared" si="2"/>
        <v>0</v>
      </c>
      <c r="E84" s="153"/>
      <c r="F84" s="153"/>
    </row>
    <row r="85" spans="1:6" s="95" customFormat="1" ht="20.100000000000001" customHeight="1">
      <c r="A85" s="91" t="s">
        <v>650</v>
      </c>
      <c r="B85" s="92" t="s">
        <v>651</v>
      </c>
      <c r="C85" s="153"/>
      <c r="D85" s="153">
        <f t="shared" si="2"/>
        <v>0</v>
      </c>
      <c r="E85" s="153"/>
      <c r="F85" s="153"/>
    </row>
    <row r="86" spans="1:6" s="95" customFormat="1" ht="20.100000000000001" customHeight="1">
      <c r="A86" s="91" t="s">
        <v>652</v>
      </c>
      <c r="B86" s="92" t="s">
        <v>653</v>
      </c>
      <c r="C86" s="153"/>
      <c r="D86" s="153">
        <f t="shared" si="2"/>
        <v>0</v>
      </c>
      <c r="E86" s="153"/>
      <c r="F86" s="153"/>
    </row>
    <row r="87" spans="1:6" s="95" customFormat="1" ht="20.100000000000001" customHeight="1">
      <c r="A87" s="91" t="s">
        <v>654</v>
      </c>
      <c r="B87" s="92" t="s">
        <v>655</v>
      </c>
      <c r="C87" s="153"/>
      <c r="D87" s="153">
        <f t="shared" si="2"/>
        <v>0</v>
      </c>
      <c r="E87" s="153"/>
      <c r="F87" s="153"/>
    </row>
    <row r="88" spans="1:6" s="95" customFormat="1" ht="20.100000000000001" customHeight="1">
      <c r="A88" s="91" t="s">
        <v>656</v>
      </c>
      <c r="B88" s="92" t="s">
        <v>657</v>
      </c>
      <c r="C88" s="153"/>
      <c r="D88" s="153">
        <f t="shared" si="2"/>
        <v>107.44</v>
      </c>
      <c r="E88" s="153"/>
      <c r="F88" s="153">
        <v>107.44</v>
      </c>
    </row>
    <row r="89" spans="1:6" s="95" customFormat="1" ht="20.100000000000001" customHeight="1">
      <c r="A89" s="91" t="s">
        <v>658</v>
      </c>
      <c r="B89" s="92" t="s">
        <v>659</v>
      </c>
      <c r="C89" s="153"/>
      <c r="D89" s="153">
        <f t="shared" si="2"/>
        <v>107.44</v>
      </c>
      <c r="E89" s="153"/>
      <c r="F89" s="153">
        <v>107.44</v>
      </c>
    </row>
    <row r="90" spans="1:6" s="95" customFormat="1" ht="20.100000000000001" customHeight="1">
      <c r="A90" s="91" t="s">
        <v>660</v>
      </c>
      <c r="B90" s="92" t="s">
        <v>512</v>
      </c>
      <c r="C90" s="168">
        <v>821.50905799999998</v>
      </c>
      <c r="D90" s="153">
        <f>SUM(E90:F90)</f>
        <v>661.06</v>
      </c>
      <c r="E90" s="153">
        <v>306.04000000000002</v>
      </c>
      <c r="F90" s="153">
        <v>355.02</v>
      </c>
    </row>
    <row r="91" spans="1:6" s="95" customFormat="1" ht="20.100000000000001" customHeight="1">
      <c r="A91" s="91" t="s">
        <v>661</v>
      </c>
      <c r="B91" s="92" t="s">
        <v>662</v>
      </c>
      <c r="C91" s="168">
        <v>486.96014400000001</v>
      </c>
      <c r="D91" s="153">
        <f t="shared" si="2"/>
        <v>306.67</v>
      </c>
      <c r="E91" s="153">
        <v>306.04000000000002</v>
      </c>
      <c r="F91" s="153">
        <v>0.63</v>
      </c>
    </row>
    <row r="92" spans="1:6" s="95" customFormat="1" ht="20.100000000000001" customHeight="1">
      <c r="A92" s="91" t="s">
        <v>663</v>
      </c>
      <c r="B92" s="92" t="s">
        <v>598</v>
      </c>
      <c r="C92" s="157">
        <v>280.46014400000001</v>
      </c>
      <c r="D92" s="153">
        <f t="shared" si="2"/>
        <v>306.04000000000002</v>
      </c>
      <c r="E92" s="153">
        <v>306.04000000000002</v>
      </c>
      <c r="F92" s="153"/>
    </row>
    <row r="93" spans="1:6" s="95" customFormat="1" ht="20.100000000000001" customHeight="1">
      <c r="A93" s="91" t="s">
        <v>664</v>
      </c>
      <c r="B93" s="92" t="s">
        <v>665</v>
      </c>
      <c r="C93" s="169"/>
      <c r="D93" s="153">
        <f t="shared" si="2"/>
        <v>0.63</v>
      </c>
      <c r="E93" s="153"/>
      <c r="F93" s="153">
        <v>0.63</v>
      </c>
    </row>
    <row r="94" spans="1:6" s="95" customFormat="1" ht="20.100000000000001" customHeight="1">
      <c r="A94" s="91" t="s">
        <v>666</v>
      </c>
      <c r="B94" s="92" t="s">
        <v>667</v>
      </c>
      <c r="C94" s="157">
        <v>206.5</v>
      </c>
      <c r="D94" s="153">
        <f t="shared" si="2"/>
        <v>0</v>
      </c>
      <c r="E94" s="153"/>
      <c r="F94" s="153"/>
    </row>
    <row r="95" spans="1:6" s="95" customFormat="1" ht="20.100000000000001" customHeight="1">
      <c r="A95" s="91" t="s">
        <v>668</v>
      </c>
      <c r="B95" s="92" t="s">
        <v>669</v>
      </c>
      <c r="C95" s="170">
        <v>10.136072</v>
      </c>
      <c r="D95" s="153">
        <f t="shared" si="2"/>
        <v>0</v>
      </c>
      <c r="E95" s="153"/>
      <c r="F95" s="153"/>
    </row>
    <row r="96" spans="1:6" s="95" customFormat="1" ht="20.100000000000001" customHeight="1">
      <c r="A96" s="91" t="s">
        <v>670</v>
      </c>
      <c r="B96" s="92" t="s">
        <v>671</v>
      </c>
      <c r="C96" s="170">
        <v>10.136072</v>
      </c>
      <c r="D96" s="153">
        <f t="shared" si="2"/>
        <v>0</v>
      </c>
      <c r="E96" s="153"/>
      <c r="F96" s="153"/>
    </row>
    <row r="97" spans="1:6" s="95" customFormat="1" ht="20.100000000000001" customHeight="1">
      <c r="A97" s="91" t="s">
        <v>672</v>
      </c>
      <c r="B97" s="92" t="s">
        <v>673</v>
      </c>
      <c r="C97" s="171">
        <v>30.081163</v>
      </c>
      <c r="D97" s="153">
        <f t="shared" si="2"/>
        <v>0.2</v>
      </c>
      <c r="E97" s="153"/>
      <c r="F97" s="153">
        <v>0.2</v>
      </c>
    </row>
    <row r="98" spans="1:6" s="95" customFormat="1" ht="20.100000000000001" customHeight="1">
      <c r="A98" s="91" t="s">
        <v>674</v>
      </c>
      <c r="B98" s="92" t="s">
        <v>675</v>
      </c>
      <c r="C98" s="171">
        <v>28.202504000000001</v>
      </c>
      <c r="D98" s="153">
        <f t="shared" si="2"/>
        <v>0</v>
      </c>
      <c r="E98" s="153"/>
      <c r="F98" s="153"/>
    </row>
    <row r="99" spans="1:6" s="95" customFormat="1" ht="20.100000000000001" customHeight="1">
      <c r="A99" s="91" t="s">
        <v>676</v>
      </c>
      <c r="B99" s="92" t="s">
        <v>677</v>
      </c>
      <c r="C99" s="171">
        <v>1.8786590000000001</v>
      </c>
      <c r="D99" s="153">
        <f t="shared" si="2"/>
        <v>0.2</v>
      </c>
      <c r="E99" s="153"/>
      <c r="F99" s="153">
        <v>0.2</v>
      </c>
    </row>
    <row r="100" spans="1:6" s="95" customFormat="1" ht="20.100000000000001" customHeight="1">
      <c r="A100" s="91" t="s">
        <v>678</v>
      </c>
      <c r="B100" s="92" t="s">
        <v>679</v>
      </c>
      <c r="C100" s="153"/>
      <c r="D100" s="153">
        <f t="shared" si="2"/>
        <v>10</v>
      </c>
      <c r="E100" s="153"/>
      <c r="F100" s="153">
        <v>10</v>
      </c>
    </row>
    <row r="101" spans="1:6" s="95" customFormat="1" ht="20.100000000000001" customHeight="1">
      <c r="A101" s="91" t="s">
        <v>680</v>
      </c>
      <c r="B101" s="92" t="s">
        <v>681</v>
      </c>
      <c r="C101" s="153"/>
      <c r="D101" s="153">
        <f t="shared" si="2"/>
        <v>10</v>
      </c>
      <c r="E101" s="153"/>
      <c r="F101" s="153">
        <v>10</v>
      </c>
    </row>
    <row r="102" spans="1:6" s="95" customFormat="1" ht="20.100000000000001" customHeight="1">
      <c r="A102" s="91" t="s">
        <v>682</v>
      </c>
      <c r="B102" s="92" t="s">
        <v>683</v>
      </c>
      <c r="C102" s="172">
        <v>294.33167900000001</v>
      </c>
      <c r="D102" s="153">
        <f t="shared" si="2"/>
        <v>344.19</v>
      </c>
      <c r="E102" s="153"/>
      <c r="F102" s="153">
        <v>344.19</v>
      </c>
    </row>
    <row r="103" spans="1:6" s="95" customFormat="1" ht="20.100000000000001" customHeight="1">
      <c r="A103" s="91" t="s">
        <v>684</v>
      </c>
      <c r="B103" s="92" t="s">
        <v>685</v>
      </c>
      <c r="C103" s="172">
        <v>13.243204</v>
      </c>
      <c r="D103" s="153">
        <f t="shared" ref="D103:D121" si="3">SUM(E103:F103)</f>
        <v>34.24</v>
      </c>
      <c r="E103" s="153"/>
      <c r="F103" s="153">
        <v>34.24</v>
      </c>
    </row>
    <row r="104" spans="1:6" s="95" customFormat="1" ht="20.100000000000001" customHeight="1">
      <c r="A104" s="91" t="s">
        <v>686</v>
      </c>
      <c r="B104" s="92" t="s">
        <v>687</v>
      </c>
      <c r="C104" s="172">
        <v>281.08847500000002</v>
      </c>
      <c r="D104" s="153">
        <f t="shared" si="3"/>
        <v>309.95</v>
      </c>
      <c r="E104" s="153"/>
      <c r="F104" s="153">
        <v>309.95</v>
      </c>
    </row>
    <row r="105" spans="1:6" s="95" customFormat="1" ht="20.100000000000001" customHeight="1">
      <c r="A105" s="91" t="s">
        <v>688</v>
      </c>
      <c r="B105" s="92" t="s">
        <v>513</v>
      </c>
      <c r="C105" s="153"/>
      <c r="D105" s="153">
        <f t="shared" si="3"/>
        <v>27.09</v>
      </c>
      <c r="E105" s="153"/>
      <c r="F105" s="153">
        <v>27.09</v>
      </c>
    </row>
    <row r="106" spans="1:6" s="95" customFormat="1" ht="20.100000000000001" customHeight="1">
      <c r="A106" s="91" t="s">
        <v>689</v>
      </c>
      <c r="B106" s="92" t="s">
        <v>690</v>
      </c>
      <c r="C106" s="153"/>
      <c r="D106" s="153">
        <f t="shared" si="3"/>
        <v>27.09</v>
      </c>
      <c r="E106" s="153"/>
      <c r="F106" s="153">
        <v>27.09</v>
      </c>
    </row>
    <row r="107" spans="1:6" s="95" customFormat="1" ht="20.100000000000001" customHeight="1">
      <c r="A107" s="91" t="s">
        <v>691</v>
      </c>
      <c r="B107" s="92" t="s">
        <v>692</v>
      </c>
      <c r="C107" s="153"/>
      <c r="D107" s="153">
        <f t="shared" si="3"/>
        <v>27.09</v>
      </c>
      <c r="E107" s="153"/>
      <c r="F107" s="153">
        <v>27.09</v>
      </c>
    </row>
    <row r="108" spans="1:6" s="95" customFormat="1" ht="20.100000000000001" customHeight="1">
      <c r="A108" s="91" t="s">
        <v>693</v>
      </c>
      <c r="B108" s="92" t="s">
        <v>486</v>
      </c>
      <c r="C108" s="173">
        <v>77.996027999999995</v>
      </c>
      <c r="D108" s="153">
        <f t="shared" si="3"/>
        <v>122.31</v>
      </c>
      <c r="E108" s="153">
        <v>122.31</v>
      </c>
      <c r="F108" s="153"/>
    </row>
    <row r="109" spans="1:6" s="95" customFormat="1" ht="20.100000000000001" customHeight="1">
      <c r="A109" s="91" t="s">
        <v>694</v>
      </c>
      <c r="B109" s="92" t="s">
        <v>695</v>
      </c>
      <c r="C109" s="173">
        <v>77.996027999999995</v>
      </c>
      <c r="D109" s="153">
        <f t="shared" si="3"/>
        <v>122.31</v>
      </c>
      <c r="E109" s="153">
        <v>122.31</v>
      </c>
      <c r="F109" s="153"/>
    </row>
    <row r="110" spans="1:6" s="95" customFormat="1" ht="20.100000000000001" customHeight="1">
      <c r="A110" s="91" t="s">
        <v>696</v>
      </c>
      <c r="B110" s="92" t="s">
        <v>697</v>
      </c>
      <c r="C110" s="173">
        <v>77.996027999999995</v>
      </c>
      <c r="D110" s="153">
        <f t="shared" si="3"/>
        <v>122.31</v>
      </c>
      <c r="E110" s="153">
        <v>122.31</v>
      </c>
      <c r="F110" s="153"/>
    </row>
    <row r="111" spans="1:6" s="95" customFormat="1" ht="20.100000000000001" customHeight="1">
      <c r="A111" s="91" t="s">
        <v>698</v>
      </c>
      <c r="B111" s="92" t="s">
        <v>515</v>
      </c>
      <c r="C111" s="174">
        <v>5.134703</v>
      </c>
      <c r="D111" s="153">
        <f t="shared" si="3"/>
        <v>56.35</v>
      </c>
      <c r="E111" s="153">
        <v>39.53</v>
      </c>
      <c r="F111" s="153">
        <v>16.82</v>
      </c>
    </row>
    <row r="112" spans="1:6" s="95" customFormat="1" ht="20.100000000000001" customHeight="1">
      <c r="A112" s="91" t="s">
        <v>699</v>
      </c>
      <c r="B112" s="92" t="s">
        <v>700</v>
      </c>
      <c r="C112" s="174">
        <v>5.134703</v>
      </c>
      <c r="D112" s="153">
        <f t="shared" si="3"/>
        <v>39.53</v>
      </c>
      <c r="E112" s="153">
        <v>39.53</v>
      </c>
      <c r="F112" s="153"/>
    </row>
    <row r="113" spans="1:6" s="95" customFormat="1" ht="20.100000000000001" customHeight="1">
      <c r="A113" s="91" t="s">
        <v>701</v>
      </c>
      <c r="B113" s="92" t="s">
        <v>444</v>
      </c>
      <c r="C113" s="174">
        <v>5.134703</v>
      </c>
      <c r="D113" s="153">
        <f t="shared" si="3"/>
        <v>39.53</v>
      </c>
      <c r="E113" s="153">
        <v>39.53</v>
      </c>
      <c r="F113" s="153"/>
    </row>
    <row r="114" spans="1:6" s="95" customFormat="1" ht="20.100000000000001" customHeight="1">
      <c r="A114" s="91" t="s">
        <v>702</v>
      </c>
      <c r="B114" s="92" t="s">
        <v>703</v>
      </c>
      <c r="C114" s="153"/>
      <c r="D114" s="153">
        <f t="shared" si="3"/>
        <v>0.32</v>
      </c>
      <c r="E114" s="153"/>
      <c r="F114" s="153">
        <v>0.32</v>
      </c>
    </row>
    <row r="115" spans="1:6" s="95" customFormat="1" ht="20.100000000000001" customHeight="1">
      <c r="A115" s="91" t="s">
        <v>704</v>
      </c>
      <c r="B115" s="92" t="s">
        <v>705</v>
      </c>
      <c r="C115" s="153"/>
      <c r="D115" s="153">
        <f t="shared" si="3"/>
        <v>0.32</v>
      </c>
      <c r="E115" s="153"/>
      <c r="F115" s="153">
        <v>0.32</v>
      </c>
    </row>
    <row r="116" spans="1:6" s="95" customFormat="1" ht="20.100000000000001" customHeight="1">
      <c r="A116" s="91" t="s">
        <v>706</v>
      </c>
      <c r="B116" s="92" t="s">
        <v>707</v>
      </c>
      <c r="C116" s="153"/>
      <c r="D116" s="153">
        <f t="shared" si="3"/>
        <v>16.5</v>
      </c>
      <c r="E116" s="153"/>
      <c r="F116" s="153">
        <v>16.5</v>
      </c>
    </row>
    <row r="117" spans="1:6" s="95" customFormat="1" ht="20.100000000000001" customHeight="1">
      <c r="A117" s="91" t="s">
        <v>708</v>
      </c>
      <c r="B117" s="92" t="s">
        <v>709</v>
      </c>
      <c r="C117" s="153"/>
      <c r="D117" s="153">
        <f t="shared" si="3"/>
        <v>16.5</v>
      </c>
      <c r="E117" s="153"/>
      <c r="F117" s="153">
        <v>16.5</v>
      </c>
    </row>
    <row r="118" spans="1:6" s="95" customFormat="1" ht="20.100000000000001" customHeight="1">
      <c r="A118" s="91" t="s">
        <v>710</v>
      </c>
      <c r="B118" s="92" t="s">
        <v>514</v>
      </c>
      <c r="C118" s="175">
        <v>180</v>
      </c>
      <c r="D118" s="153">
        <f t="shared" si="3"/>
        <v>86</v>
      </c>
      <c r="E118" s="153"/>
      <c r="F118" s="153">
        <v>86</v>
      </c>
    </row>
    <row r="119" spans="1:6" s="95" customFormat="1" ht="20.100000000000001" customHeight="1">
      <c r="A119" s="91" t="s">
        <v>711</v>
      </c>
      <c r="B119" s="92" t="s">
        <v>516</v>
      </c>
      <c r="C119" s="176">
        <v>693.51139799999999</v>
      </c>
      <c r="D119" s="153">
        <f t="shared" si="3"/>
        <v>487.1</v>
      </c>
      <c r="E119" s="153"/>
      <c r="F119" s="153">
        <v>487.1</v>
      </c>
    </row>
    <row r="120" spans="1:6" s="95" customFormat="1" ht="20.100000000000001" customHeight="1">
      <c r="A120" s="91" t="s">
        <v>712</v>
      </c>
      <c r="B120" s="92" t="s">
        <v>713</v>
      </c>
      <c r="C120" s="176">
        <v>693.51139799999999</v>
      </c>
      <c r="D120" s="153">
        <f t="shared" si="3"/>
        <v>487.1</v>
      </c>
      <c r="E120" s="153"/>
      <c r="F120" s="153">
        <v>487.1</v>
      </c>
    </row>
    <row r="121" spans="1:6" s="95" customFormat="1" ht="20.100000000000001" customHeight="1">
      <c r="A121" s="91" t="s">
        <v>714</v>
      </c>
      <c r="B121" s="92" t="s">
        <v>715</v>
      </c>
      <c r="C121" s="176">
        <v>693.51139799999999</v>
      </c>
      <c r="D121" s="153">
        <f t="shared" si="3"/>
        <v>487.1</v>
      </c>
      <c r="E121" s="153"/>
      <c r="F121" s="153">
        <v>487.1</v>
      </c>
    </row>
    <row r="122" spans="1:6" s="95" customFormat="1" ht="12.75" customHeight="1">
      <c r="A122" s="96"/>
      <c r="B122" s="96"/>
      <c r="C122" s="96"/>
      <c r="D122" s="96"/>
    </row>
    <row r="123" spans="1:6" ht="12.75" customHeight="1">
      <c r="A123" s="32"/>
      <c r="B123" s="32"/>
      <c r="C123" s="32"/>
      <c r="D123" s="32"/>
      <c r="E123" s="32"/>
      <c r="F123" s="32"/>
    </row>
    <row r="124" spans="1:6" ht="12.75" customHeight="1">
      <c r="A124" s="32"/>
      <c r="B124" s="32"/>
      <c r="C124" s="32"/>
      <c r="E124" s="32"/>
      <c r="F124" s="32"/>
    </row>
    <row r="125" spans="1:6" ht="12.75" customHeight="1">
      <c r="A125" s="32"/>
      <c r="B125" s="32"/>
      <c r="C125" s="32"/>
      <c r="E125" s="32"/>
      <c r="F125" s="32"/>
    </row>
    <row r="126" spans="1:6" s="32" customFormat="1" ht="12.75" customHeight="1"/>
  </sheetData>
  <mergeCells count="3">
    <mergeCell ref="A5:B5"/>
    <mergeCell ref="C5:C6"/>
    <mergeCell ref="D5:F5"/>
  </mergeCells>
  <phoneticPr fontId="4" type="noConversion"/>
  <dataValidations count="1">
    <dataValidation allowBlank="1" showInputMessage="1" showErrorMessage="1" prompt="若无数据则为空,不输&quot;0&quot;" sqref="E7:F118"/>
  </dataValidations>
  <printOptions horizontalCentered="1"/>
  <pageMargins left="0" right="0" top="0.98425196850393704" bottom="0.98425196850393704" header="0.51181102362204722" footer="0.51181102362204722"/>
  <pageSetup paperSize="9" scale="17" orientation="landscape" r:id="rId1"/>
  <headerFooter alignWithMargins="0"/>
</worksheet>
</file>

<file path=xl/worksheets/sheet4.xml><?xml version="1.0" encoding="utf-8"?>
<worksheet xmlns="http://schemas.openxmlformats.org/spreadsheetml/2006/main" xmlns:r="http://schemas.openxmlformats.org/officeDocument/2006/relationships">
  <dimension ref="A1:S61"/>
  <sheetViews>
    <sheetView showGridLines="0" showZeros="0" workbookViewId="0">
      <pane ySplit="7" topLeftCell="A8" activePane="bottomLeft" state="frozen"/>
      <selection activeCell="H8" sqref="H8"/>
      <selection pane="bottomLeft" activeCell="A2" sqref="A2"/>
    </sheetView>
  </sheetViews>
  <sheetFormatPr defaultRowHeight="20.100000000000001" customHeight="1"/>
  <cols>
    <col min="1" max="1" width="14.5" style="25" customWidth="1"/>
    <col min="2" max="2" width="36.5" style="25" customWidth="1"/>
    <col min="3" max="3" width="24.375" style="25" customWidth="1"/>
    <col min="4" max="4" width="24" style="25" customWidth="1"/>
    <col min="5" max="5" width="25" style="25" customWidth="1"/>
    <col min="6" max="256" width="6.875" style="25"/>
    <col min="257" max="257" width="14.5" style="25" customWidth="1"/>
    <col min="258" max="258" width="33.375" style="25" customWidth="1"/>
    <col min="259" max="261" width="20.625" style="25" customWidth="1"/>
    <col min="262" max="512" width="6.875" style="25"/>
    <col min="513" max="513" width="14.5" style="25" customWidth="1"/>
    <col min="514" max="514" width="33.375" style="25" customWidth="1"/>
    <col min="515" max="517" width="20.625" style="25" customWidth="1"/>
    <col min="518" max="768" width="6.875" style="25"/>
    <col min="769" max="769" width="14.5" style="25" customWidth="1"/>
    <col min="770" max="770" width="33.375" style="25" customWidth="1"/>
    <col min="771" max="773" width="20.625" style="25" customWidth="1"/>
    <col min="774" max="1024" width="9" style="25"/>
    <col min="1025" max="1025" width="14.5" style="25" customWidth="1"/>
    <col min="1026" max="1026" width="33.375" style="25" customWidth="1"/>
    <col min="1027" max="1029" width="20.625" style="25" customWidth="1"/>
    <col min="1030" max="1280" width="6.875" style="25"/>
    <col min="1281" max="1281" width="14.5" style="25" customWidth="1"/>
    <col min="1282" max="1282" width="33.375" style="25" customWidth="1"/>
    <col min="1283" max="1285" width="20.625" style="25" customWidth="1"/>
    <col min="1286" max="1536" width="6.875" style="25"/>
    <col min="1537" max="1537" width="14.5" style="25" customWidth="1"/>
    <col min="1538" max="1538" width="33.375" style="25" customWidth="1"/>
    <col min="1539" max="1541" width="20.625" style="25" customWidth="1"/>
    <col min="1542" max="1792" width="6.875" style="25"/>
    <col min="1793" max="1793" width="14.5" style="25" customWidth="1"/>
    <col min="1794" max="1794" width="33.375" style="25" customWidth="1"/>
    <col min="1795" max="1797" width="20.625" style="25" customWidth="1"/>
    <col min="1798" max="2048" width="9" style="25"/>
    <col min="2049" max="2049" width="14.5" style="25" customWidth="1"/>
    <col min="2050" max="2050" width="33.375" style="25" customWidth="1"/>
    <col min="2051" max="2053" width="20.625" style="25" customWidth="1"/>
    <col min="2054" max="2304" width="6.875" style="25"/>
    <col min="2305" max="2305" width="14.5" style="25" customWidth="1"/>
    <col min="2306" max="2306" width="33.375" style="25" customWidth="1"/>
    <col min="2307" max="2309" width="20.625" style="25" customWidth="1"/>
    <col min="2310" max="2560" width="6.875" style="25"/>
    <col min="2561" max="2561" width="14.5" style="25" customWidth="1"/>
    <col min="2562" max="2562" width="33.375" style="25" customWidth="1"/>
    <col min="2563" max="2565" width="20.625" style="25" customWidth="1"/>
    <col min="2566" max="2816" width="6.875" style="25"/>
    <col min="2817" max="2817" width="14.5" style="25" customWidth="1"/>
    <col min="2818" max="2818" width="33.375" style="25" customWidth="1"/>
    <col min="2819" max="2821" width="20.625" style="25" customWidth="1"/>
    <col min="2822" max="3072" width="9" style="25"/>
    <col min="3073" max="3073" width="14.5" style="25" customWidth="1"/>
    <col min="3074" max="3074" width="33.375" style="25" customWidth="1"/>
    <col min="3075" max="3077" width="20.625" style="25" customWidth="1"/>
    <col min="3078" max="3328" width="6.875" style="25"/>
    <col min="3329" max="3329" width="14.5" style="25" customWidth="1"/>
    <col min="3330" max="3330" width="33.375" style="25" customWidth="1"/>
    <col min="3331" max="3333" width="20.625" style="25" customWidth="1"/>
    <col min="3334" max="3584" width="6.875" style="25"/>
    <col min="3585" max="3585" width="14.5" style="25" customWidth="1"/>
    <col min="3586" max="3586" width="33.375" style="25" customWidth="1"/>
    <col min="3587" max="3589" width="20.625" style="25" customWidth="1"/>
    <col min="3590" max="3840" width="6.875" style="25"/>
    <col min="3841" max="3841" width="14.5" style="25" customWidth="1"/>
    <col min="3842" max="3842" width="33.375" style="25" customWidth="1"/>
    <col min="3843" max="3845" width="20.625" style="25" customWidth="1"/>
    <col min="3846" max="4096" width="9" style="25"/>
    <col min="4097" max="4097" width="14.5" style="25" customWidth="1"/>
    <col min="4098" max="4098" width="33.375" style="25" customWidth="1"/>
    <col min="4099" max="4101" width="20.625" style="25" customWidth="1"/>
    <col min="4102" max="4352" width="6.875" style="25"/>
    <col min="4353" max="4353" width="14.5" style="25" customWidth="1"/>
    <col min="4354" max="4354" width="33.375" style="25" customWidth="1"/>
    <col min="4355" max="4357" width="20.625" style="25" customWidth="1"/>
    <col min="4358" max="4608" width="6.875" style="25"/>
    <col min="4609" max="4609" width="14.5" style="25" customWidth="1"/>
    <col min="4610" max="4610" width="33.375" style="25" customWidth="1"/>
    <col min="4611" max="4613" width="20.625" style="25" customWidth="1"/>
    <col min="4614" max="4864" width="6.875" style="25"/>
    <col min="4865" max="4865" width="14.5" style="25" customWidth="1"/>
    <col min="4866" max="4866" width="33.375" style="25" customWidth="1"/>
    <col min="4867" max="4869" width="20.625" style="25" customWidth="1"/>
    <col min="4870" max="5120" width="9" style="25"/>
    <col min="5121" max="5121" width="14.5" style="25" customWidth="1"/>
    <col min="5122" max="5122" width="33.375" style="25" customWidth="1"/>
    <col min="5123" max="5125" width="20.625" style="25" customWidth="1"/>
    <col min="5126" max="5376" width="6.875" style="25"/>
    <col min="5377" max="5377" width="14.5" style="25" customWidth="1"/>
    <col min="5378" max="5378" width="33.375" style="25" customWidth="1"/>
    <col min="5379" max="5381" width="20.625" style="25" customWidth="1"/>
    <col min="5382" max="5632" width="6.875" style="25"/>
    <col min="5633" max="5633" width="14.5" style="25" customWidth="1"/>
    <col min="5634" max="5634" width="33.375" style="25" customWidth="1"/>
    <col min="5635" max="5637" width="20.625" style="25" customWidth="1"/>
    <col min="5638" max="5888" width="6.875" style="25"/>
    <col min="5889" max="5889" width="14.5" style="25" customWidth="1"/>
    <col min="5890" max="5890" width="33.375" style="25" customWidth="1"/>
    <col min="5891" max="5893" width="20.625" style="25" customWidth="1"/>
    <col min="5894" max="6144" width="9" style="25"/>
    <col min="6145" max="6145" width="14.5" style="25" customWidth="1"/>
    <col min="6146" max="6146" width="33.375" style="25" customWidth="1"/>
    <col min="6147" max="6149" width="20.625" style="25" customWidth="1"/>
    <col min="6150" max="6400" width="6.875" style="25"/>
    <col min="6401" max="6401" width="14.5" style="25" customWidth="1"/>
    <col min="6402" max="6402" width="33.375" style="25" customWidth="1"/>
    <col min="6403" max="6405" width="20.625" style="25" customWidth="1"/>
    <col min="6406" max="6656" width="6.875" style="25"/>
    <col min="6657" max="6657" width="14.5" style="25" customWidth="1"/>
    <col min="6658" max="6658" width="33.375" style="25" customWidth="1"/>
    <col min="6659" max="6661" width="20.625" style="25" customWidth="1"/>
    <col min="6662" max="6912" width="6.875" style="25"/>
    <col min="6913" max="6913" width="14.5" style="25" customWidth="1"/>
    <col min="6914" max="6914" width="33.375" style="25" customWidth="1"/>
    <col min="6915" max="6917" width="20.625" style="25" customWidth="1"/>
    <col min="6918" max="7168" width="9" style="25"/>
    <col min="7169" max="7169" width="14.5" style="25" customWidth="1"/>
    <col min="7170" max="7170" width="33.375" style="25" customWidth="1"/>
    <col min="7171" max="7173" width="20.625" style="25" customWidth="1"/>
    <col min="7174" max="7424" width="6.875" style="25"/>
    <col min="7425" max="7425" width="14.5" style="25" customWidth="1"/>
    <col min="7426" max="7426" width="33.375" style="25" customWidth="1"/>
    <col min="7427" max="7429" width="20.625" style="25" customWidth="1"/>
    <col min="7430" max="7680" width="6.875" style="25"/>
    <col min="7681" max="7681" width="14.5" style="25" customWidth="1"/>
    <col min="7682" max="7682" width="33.375" style="25" customWidth="1"/>
    <col min="7683" max="7685" width="20.625" style="25" customWidth="1"/>
    <col min="7686" max="7936" width="6.875" style="25"/>
    <col min="7937" max="7937" width="14.5" style="25" customWidth="1"/>
    <col min="7938" max="7938" width="33.375" style="25" customWidth="1"/>
    <col min="7939" max="7941" width="20.625" style="25" customWidth="1"/>
    <col min="7942" max="8192" width="9" style="25"/>
    <col min="8193" max="8193" width="14.5" style="25" customWidth="1"/>
    <col min="8194" max="8194" width="33.375" style="25" customWidth="1"/>
    <col min="8195" max="8197" width="20.625" style="25" customWidth="1"/>
    <col min="8198" max="8448" width="6.875" style="25"/>
    <col min="8449" max="8449" width="14.5" style="25" customWidth="1"/>
    <col min="8450" max="8450" width="33.375" style="25" customWidth="1"/>
    <col min="8451" max="8453" width="20.625" style="25" customWidth="1"/>
    <col min="8454" max="8704" width="6.875" style="25"/>
    <col min="8705" max="8705" width="14.5" style="25" customWidth="1"/>
    <col min="8706" max="8706" width="33.375" style="25" customWidth="1"/>
    <col min="8707" max="8709" width="20.625" style="25" customWidth="1"/>
    <col min="8710" max="8960" width="6.875" style="25"/>
    <col min="8961" max="8961" width="14.5" style="25" customWidth="1"/>
    <col min="8962" max="8962" width="33.375" style="25" customWidth="1"/>
    <col min="8963" max="8965" width="20.625" style="25" customWidth="1"/>
    <col min="8966" max="9216" width="9" style="25"/>
    <col min="9217" max="9217" width="14.5" style="25" customWidth="1"/>
    <col min="9218" max="9218" width="33.375" style="25" customWidth="1"/>
    <col min="9219" max="9221" width="20.625" style="25" customWidth="1"/>
    <col min="9222" max="9472" width="6.875" style="25"/>
    <col min="9473" max="9473" width="14.5" style="25" customWidth="1"/>
    <col min="9474" max="9474" width="33.375" style="25" customWidth="1"/>
    <col min="9475" max="9477" width="20.625" style="25" customWidth="1"/>
    <col min="9478" max="9728" width="6.875" style="25"/>
    <col min="9729" max="9729" width="14.5" style="25" customWidth="1"/>
    <col min="9730" max="9730" width="33.375" style="25" customWidth="1"/>
    <col min="9731" max="9733" width="20.625" style="25" customWidth="1"/>
    <col min="9734" max="9984" width="6.875" style="25"/>
    <col min="9985" max="9985" width="14.5" style="25" customWidth="1"/>
    <col min="9986" max="9986" width="33.375" style="25" customWidth="1"/>
    <col min="9987" max="9989" width="20.625" style="25" customWidth="1"/>
    <col min="9990" max="10240" width="9" style="25"/>
    <col min="10241" max="10241" width="14.5" style="25" customWidth="1"/>
    <col min="10242" max="10242" width="33.375" style="25" customWidth="1"/>
    <col min="10243" max="10245" width="20.625" style="25" customWidth="1"/>
    <col min="10246" max="10496" width="6.875" style="25"/>
    <col min="10497" max="10497" width="14.5" style="25" customWidth="1"/>
    <col min="10498" max="10498" width="33.375" style="25" customWidth="1"/>
    <col min="10499" max="10501" width="20.625" style="25" customWidth="1"/>
    <col min="10502" max="10752" width="6.875" style="25"/>
    <col min="10753" max="10753" width="14.5" style="25" customWidth="1"/>
    <col min="10754" max="10754" width="33.375" style="25" customWidth="1"/>
    <col min="10755" max="10757" width="20.625" style="25" customWidth="1"/>
    <col min="10758" max="11008" width="6.875" style="25"/>
    <col min="11009" max="11009" width="14.5" style="25" customWidth="1"/>
    <col min="11010" max="11010" width="33.375" style="25" customWidth="1"/>
    <col min="11011" max="11013" width="20.625" style="25" customWidth="1"/>
    <col min="11014" max="11264" width="9" style="25"/>
    <col min="11265" max="11265" width="14.5" style="25" customWidth="1"/>
    <col min="11266" max="11266" width="33.375" style="25" customWidth="1"/>
    <col min="11267" max="11269" width="20.625" style="25" customWidth="1"/>
    <col min="11270" max="11520" width="6.875" style="25"/>
    <col min="11521" max="11521" width="14.5" style="25" customWidth="1"/>
    <col min="11522" max="11522" width="33.375" style="25" customWidth="1"/>
    <col min="11523" max="11525" width="20.625" style="25" customWidth="1"/>
    <col min="11526" max="11776" width="6.875" style="25"/>
    <col min="11777" max="11777" width="14.5" style="25" customWidth="1"/>
    <col min="11778" max="11778" width="33.375" style="25" customWidth="1"/>
    <col min="11779" max="11781" width="20.625" style="25" customWidth="1"/>
    <col min="11782" max="12032" width="6.875" style="25"/>
    <col min="12033" max="12033" width="14.5" style="25" customWidth="1"/>
    <col min="12034" max="12034" width="33.375" style="25" customWidth="1"/>
    <col min="12035" max="12037" width="20.625" style="25" customWidth="1"/>
    <col min="12038" max="12288" width="9" style="25"/>
    <col min="12289" max="12289" width="14.5" style="25" customWidth="1"/>
    <col min="12290" max="12290" width="33.375" style="25" customWidth="1"/>
    <col min="12291" max="12293" width="20.625" style="25" customWidth="1"/>
    <col min="12294" max="12544" width="6.875" style="25"/>
    <col min="12545" max="12545" width="14.5" style="25" customWidth="1"/>
    <col min="12546" max="12546" width="33.375" style="25" customWidth="1"/>
    <col min="12547" max="12549" width="20.625" style="25" customWidth="1"/>
    <col min="12550" max="12800" width="6.875" style="25"/>
    <col min="12801" max="12801" width="14.5" style="25" customWidth="1"/>
    <col min="12802" max="12802" width="33.375" style="25" customWidth="1"/>
    <col min="12803" max="12805" width="20.625" style="25" customWidth="1"/>
    <col min="12806" max="13056" width="6.875" style="25"/>
    <col min="13057" max="13057" width="14.5" style="25" customWidth="1"/>
    <col min="13058" max="13058" width="33.375" style="25" customWidth="1"/>
    <col min="13059" max="13061" width="20.625" style="25" customWidth="1"/>
    <col min="13062" max="13312" width="9" style="25"/>
    <col min="13313" max="13313" width="14.5" style="25" customWidth="1"/>
    <col min="13314" max="13314" width="33.375" style="25" customWidth="1"/>
    <col min="13315" max="13317" width="20.625" style="25" customWidth="1"/>
    <col min="13318" max="13568" width="6.875" style="25"/>
    <col min="13569" max="13569" width="14.5" style="25" customWidth="1"/>
    <col min="13570" max="13570" width="33.375" style="25" customWidth="1"/>
    <col min="13571" max="13573" width="20.625" style="25" customWidth="1"/>
    <col min="13574" max="13824" width="6.875" style="25"/>
    <col min="13825" max="13825" width="14.5" style="25" customWidth="1"/>
    <col min="13826" max="13826" width="33.375" style="25" customWidth="1"/>
    <col min="13827" max="13829" width="20.625" style="25" customWidth="1"/>
    <col min="13830" max="14080" width="6.875" style="25"/>
    <col min="14081" max="14081" width="14.5" style="25" customWidth="1"/>
    <col min="14082" max="14082" width="33.375" style="25" customWidth="1"/>
    <col min="14083" max="14085" width="20.625" style="25" customWidth="1"/>
    <col min="14086" max="14336" width="9" style="25"/>
    <col min="14337" max="14337" width="14.5" style="25" customWidth="1"/>
    <col min="14338" max="14338" width="33.375" style="25" customWidth="1"/>
    <col min="14339" max="14341" width="20.625" style="25" customWidth="1"/>
    <col min="14342" max="14592" width="6.875" style="25"/>
    <col min="14593" max="14593" width="14.5" style="25" customWidth="1"/>
    <col min="14594" max="14594" width="33.375" style="25" customWidth="1"/>
    <col min="14595" max="14597" width="20.625" style="25" customWidth="1"/>
    <col min="14598" max="14848" width="6.875" style="25"/>
    <col min="14849" max="14849" width="14.5" style="25" customWidth="1"/>
    <col min="14850" max="14850" width="33.375" style="25" customWidth="1"/>
    <col min="14851" max="14853" width="20.625" style="25" customWidth="1"/>
    <col min="14854" max="15104" width="6.875" style="25"/>
    <col min="15105" max="15105" width="14.5" style="25" customWidth="1"/>
    <col min="15106" max="15106" width="33.375" style="25" customWidth="1"/>
    <col min="15107" max="15109" width="20.625" style="25" customWidth="1"/>
    <col min="15110" max="15360" width="9" style="25"/>
    <col min="15361" max="15361" width="14.5" style="25" customWidth="1"/>
    <col min="15362" max="15362" width="33.375" style="25" customWidth="1"/>
    <col min="15363" max="15365" width="20.625" style="25" customWidth="1"/>
    <col min="15366" max="15616" width="6.875" style="25"/>
    <col min="15617" max="15617" width="14.5" style="25" customWidth="1"/>
    <col min="15618" max="15618" width="33.375" style="25" customWidth="1"/>
    <col min="15619" max="15621" width="20.625" style="25" customWidth="1"/>
    <col min="15622" max="15872" width="6.875" style="25"/>
    <col min="15873" max="15873" width="14.5" style="25" customWidth="1"/>
    <col min="15874" max="15874" width="33.375" style="25" customWidth="1"/>
    <col min="15875" max="15877" width="20.625" style="25" customWidth="1"/>
    <col min="15878" max="16128" width="6.875" style="25"/>
    <col min="16129" max="16129" width="14.5" style="25" customWidth="1"/>
    <col min="16130" max="16130" width="33.375" style="25" customWidth="1"/>
    <col min="16131" max="16133" width="20.625" style="25" customWidth="1"/>
    <col min="16134" max="16384" width="9" style="25"/>
  </cols>
  <sheetData>
    <row r="1" spans="1:11" ht="20.100000000000001" customHeight="1">
      <c r="A1" s="24" t="s">
        <v>336</v>
      </c>
      <c r="E1" s="33"/>
    </row>
    <row r="2" spans="1:11" ht="34.5" customHeight="1">
      <c r="A2" s="137" t="s">
        <v>720</v>
      </c>
      <c r="B2" s="34"/>
      <c r="C2" s="34"/>
      <c r="D2" s="34"/>
      <c r="E2" s="34"/>
    </row>
    <row r="3" spans="1:11" ht="20.100000000000001" customHeight="1">
      <c r="A3" s="34"/>
      <c r="B3" s="34"/>
      <c r="C3" s="34"/>
      <c r="D3" s="34"/>
      <c r="E3" s="34"/>
    </row>
    <row r="4" spans="1:11" s="36" customFormat="1" ht="30.75" customHeight="1">
      <c r="A4" s="28"/>
      <c r="B4" s="29"/>
      <c r="C4" s="29"/>
      <c r="D4" s="29"/>
      <c r="E4" s="35" t="s">
        <v>312</v>
      </c>
    </row>
    <row r="5" spans="1:11" s="36" customFormat="1" ht="20.100000000000001" customHeight="1">
      <c r="A5" s="181" t="s">
        <v>337</v>
      </c>
      <c r="B5" s="181"/>
      <c r="C5" s="181" t="s">
        <v>491</v>
      </c>
      <c r="D5" s="181"/>
      <c r="E5" s="181"/>
    </row>
    <row r="6" spans="1:11" s="36" customFormat="1" ht="20.100000000000001" customHeight="1">
      <c r="A6" s="37" t="s">
        <v>331</v>
      </c>
      <c r="B6" s="37" t="s">
        <v>332</v>
      </c>
      <c r="C6" s="37" t="s">
        <v>317</v>
      </c>
      <c r="D6" s="37" t="s">
        <v>338</v>
      </c>
      <c r="E6" s="37" t="s">
        <v>339</v>
      </c>
    </row>
    <row r="7" spans="1:11" s="36" customFormat="1" ht="20.100000000000001" customHeight="1">
      <c r="A7" s="38" t="s">
        <v>340</v>
      </c>
      <c r="B7" s="39" t="s">
        <v>341</v>
      </c>
      <c r="C7" s="104">
        <f>C8+C20+C48+C58</f>
        <v>1904.1199999999997</v>
      </c>
      <c r="D7" s="104">
        <f>D8+D20+D48+D58</f>
        <v>1496.0299999999997</v>
      </c>
      <c r="E7" s="104">
        <f>E8+E20+E48+E58</f>
        <v>408.08999999999992</v>
      </c>
      <c r="J7" s="40"/>
    </row>
    <row r="8" spans="1:11" s="36" customFormat="1" ht="20.100000000000001" customHeight="1">
      <c r="A8" s="41" t="s">
        <v>342</v>
      </c>
      <c r="B8" s="42" t="s">
        <v>343</v>
      </c>
      <c r="C8" s="105">
        <f>SUM(C9:C19)</f>
        <v>1425.7699999999998</v>
      </c>
      <c r="D8" s="105">
        <f>SUM(D9:D19)</f>
        <v>1425.7699999999998</v>
      </c>
      <c r="E8" s="105">
        <f>SUM(E9:E19)</f>
        <v>0</v>
      </c>
      <c r="G8" s="40"/>
    </row>
    <row r="9" spans="1:11" s="36" customFormat="1" ht="20.100000000000001" customHeight="1">
      <c r="A9" s="41" t="s">
        <v>344</v>
      </c>
      <c r="B9" s="42" t="s">
        <v>345</v>
      </c>
      <c r="C9" s="105">
        <f t="shared" ref="C9:C13" si="0">SUM(D9:E9)</f>
        <v>343.19</v>
      </c>
      <c r="D9" s="104">
        <v>343.19</v>
      </c>
      <c r="E9" s="104"/>
      <c r="F9" s="40"/>
      <c r="G9" s="40"/>
      <c r="K9" s="40"/>
    </row>
    <row r="10" spans="1:11" s="36" customFormat="1" ht="20.100000000000001" customHeight="1">
      <c r="A10" s="41" t="s">
        <v>346</v>
      </c>
      <c r="B10" s="42" t="s">
        <v>347</v>
      </c>
      <c r="C10" s="105">
        <f t="shared" si="0"/>
        <v>143.15</v>
      </c>
      <c r="D10" s="104">
        <v>143.15</v>
      </c>
      <c r="E10" s="104"/>
      <c r="F10" s="40"/>
      <c r="H10" s="40"/>
    </row>
    <row r="11" spans="1:11" s="36" customFormat="1" ht="20.100000000000001" customHeight="1">
      <c r="A11" s="41" t="s">
        <v>348</v>
      </c>
      <c r="B11" s="42" t="s">
        <v>349</v>
      </c>
      <c r="C11" s="105">
        <f t="shared" si="0"/>
        <v>115.84</v>
      </c>
      <c r="D11" s="104">
        <v>115.84</v>
      </c>
      <c r="E11" s="104"/>
      <c r="F11" s="40"/>
      <c r="H11" s="40"/>
    </row>
    <row r="12" spans="1:11" s="36" customFormat="1" ht="20.100000000000001" customHeight="1">
      <c r="A12" s="41" t="s">
        <v>350</v>
      </c>
      <c r="B12" s="42" t="s">
        <v>351</v>
      </c>
      <c r="C12" s="105">
        <f t="shared" si="0"/>
        <v>134.05000000000001</v>
      </c>
      <c r="D12" s="104">
        <v>134.05000000000001</v>
      </c>
      <c r="E12" s="104"/>
      <c r="F12" s="40"/>
      <c r="G12" s="40"/>
      <c r="H12" s="40"/>
    </row>
    <row r="13" spans="1:11" s="36" customFormat="1" ht="20.100000000000001" customHeight="1">
      <c r="A13" s="41" t="s">
        <v>352</v>
      </c>
      <c r="B13" s="42" t="s">
        <v>353</v>
      </c>
      <c r="C13" s="105">
        <f t="shared" si="0"/>
        <v>103.39</v>
      </c>
      <c r="D13" s="104">
        <v>103.39</v>
      </c>
      <c r="E13" s="104"/>
      <c r="F13" s="40"/>
      <c r="J13" s="40"/>
    </row>
    <row r="14" spans="1:11" s="36" customFormat="1" ht="20.100000000000001" customHeight="1">
      <c r="A14" s="41" t="s">
        <v>354</v>
      </c>
      <c r="B14" s="42" t="s">
        <v>355</v>
      </c>
      <c r="C14" s="105">
        <f t="shared" ref="C14:C19" si="1">SUM(D14:E14)</f>
        <v>51.69</v>
      </c>
      <c r="D14" s="104">
        <v>51.69</v>
      </c>
      <c r="E14" s="104"/>
      <c r="F14" s="40"/>
      <c r="G14" s="40"/>
      <c r="K14" s="40"/>
    </row>
    <row r="15" spans="1:11" s="36" customFormat="1" ht="20.100000000000001" customHeight="1">
      <c r="A15" s="41" t="s">
        <v>446</v>
      </c>
      <c r="B15" s="42" t="s">
        <v>447</v>
      </c>
      <c r="C15" s="105">
        <f t="shared" si="1"/>
        <v>54.92</v>
      </c>
      <c r="D15" s="104">
        <v>54.92</v>
      </c>
      <c r="E15" s="104"/>
      <c r="F15" s="40"/>
      <c r="G15" s="40"/>
      <c r="K15" s="40"/>
    </row>
    <row r="16" spans="1:11" s="36" customFormat="1" ht="20.100000000000001" customHeight="1">
      <c r="A16" s="41" t="s">
        <v>448</v>
      </c>
      <c r="B16" s="42" t="s">
        <v>449</v>
      </c>
      <c r="C16" s="105">
        <f t="shared" si="1"/>
        <v>28.18</v>
      </c>
      <c r="D16" s="104">
        <v>28.18</v>
      </c>
      <c r="E16" s="104"/>
      <c r="F16" s="40"/>
      <c r="G16" s="40"/>
      <c r="K16" s="40"/>
    </row>
    <row r="17" spans="1:11" s="36" customFormat="1" ht="20.100000000000001" customHeight="1">
      <c r="A17" s="41" t="s">
        <v>450</v>
      </c>
      <c r="B17" s="42" t="s">
        <v>451</v>
      </c>
      <c r="C17" s="105">
        <f t="shared" si="1"/>
        <v>20.239999999999998</v>
      </c>
      <c r="D17" s="104">
        <v>20.239999999999998</v>
      </c>
      <c r="E17" s="104"/>
      <c r="F17" s="40"/>
      <c r="G17" s="40"/>
      <c r="K17" s="40"/>
    </row>
    <row r="18" spans="1:11" s="36" customFormat="1" ht="20.100000000000001" customHeight="1">
      <c r="A18" s="41" t="s">
        <v>452</v>
      </c>
      <c r="B18" s="42" t="s">
        <v>453</v>
      </c>
      <c r="C18" s="105">
        <f t="shared" si="1"/>
        <v>122.31</v>
      </c>
      <c r="D18" s="104">
        <v>122.31</v>
      </c>
      <c r="E18" s="104"/>
      <c r="F18" s="40"/>
      <c r="G18" s="40"/>
      <c r="K18" s="40"/>
    </row>
    <row r="19" spans="1:11" s="36" customFormat="1" ht="20.100000000000001" customHeight="1">
      <c r="A19" s="41" t="s">
        <v>454</v>
      </c>
      <c r="B19" s="42" t="s">
        <v>455</v>
      </c>
      <c r="C19" s="105">
        <f t="shared" si="1"/>
        <v>308.81</v>
      </c>
      <c r="D19" s="104">
        <v>308.81</v>
      </c>
      <c r="E19" s="104"/>
      <c r="F19" s="40"/>
      <c r="G19" s="40"/>
      <c r="K19" s="40"/>
    </row>
    <row r="20" spans="1:11" s="36" customFormat="1" ht="20.100000000000001" customHeight="1">
      <c r="A20" s="41" t="s">
        <v>456</v>
      </c>
      <c r="B20" s="42" t="s">
        <v>457</v>
      </c>
      <c r="C20" s="105">
        <f>SUM(D20:E20)</f>
        <v>408.08999999999992</v>
      </c>
      <c r="D20" s="105">
        <f>SUM(D21:D47)</f>
        <v>0</v>
      </c>
      <c r="E20" s="104">
        <f>SUM(E21:E47)</f>
        <v>408.08999999999992</v>
      </c>
      <c r="F20" s="40"/>
      <c r="G20" s="40"/>
      <c r="K20" s="40"/>
    </row>
    <row r="21" spans="1:11" s="36" customFormat="1" ht="20.100000000000001" customHeight="1">
      <c r="A21" s="41" t="s">
        <v>458</v>
      </c>
      <c r="B21" s="42" t="s">
        <v>459</v>
      </c>
      <c r="C21" s="105">
        <f t="shared" ref="C21:C61" si="2">SUM(D21:E21)</f>
        <v>74.28</v>
      </c>
      <c r="D21" s="143"/>
      <c r="E21" s="104">
        <v>74.28</v>
      </c>
      <c r="F21" s="40"/>
      <c r="G21" s="40"/>
      <c r="K21" s="40"/>
    </row>
    <row r="22" spans="1:11" s="36" customFormat="1" ht="20.100000000000001" customHeight="1">
      <c r="A22" s="41" t="s">
        <v>460</v>
      </c>
      <c r="B22" s="42" t="s">
        <v>461</v>
      </c>
      <c r="C22" s="105">
        <f t="shared" si="2"/>
        <v>0</v>
      </c>
      <c r="D22" s="143"/>
      <c r="E22" s="104"/>
      <c r="F22" s="40"/>
      <c r="G22" s="40"/>
      <c r="K22" s="40"/>
    </row>
    <row r="23" spans="1:11" s="36" customFormat="1" ht="20.100000000000001" customHeight="1">
      <c r="A23" s="41" t="s">
        <v>462</v>
      </c>
      <c r="B23" s="42" t="s">
        <v>463</v>
      </c>
      <c r="C23" s="105">
        <f t="shared" si="2"/>
        <v>0</v>
      </c>
      <c r="D23" s="143"/>
      <c r="E23" s="104"/>
      <c r="F23" s="40"/>
      <c r="G23" s="40"/>
      <c r="K23" s="40"/>
    </row>
    <row r="24" spans="1:11" s="36" customFormat="1" ht="20.100000000000001" customHeight="1">
      <c r="A24" s="41" t="s">
        <v>464</v>
      </c>
      <c r="B24" s="42" t="s">
        <v>465</v>
      </c>
      <c r="C24" s="105">
        <f t="shared" si="2"/>
        <v>0</v>
      </c>
      <c r="D24" s="143"/>
      <c r="E24" s="104"/>
      <c r="F24" s="40"/>
      <c r="G24" s="40"/>
      <c r="K24" s="40"/>
    </row>
    <row r="25" spans="1:11" s="36" customFormat="1" ht="20.100000000000001" customHeight="1">
      <c r="A25" s="41" t="s">
        <v>466</v>
      </c>
      <c r="B25" s="42" t="s">
        <v>467</v>
      </c>
      <c r="C25" s="105">
        <f t="shared" si="2"/>
        <v>3.8</v>
      </c>
      <c r="D25" s="143"/>
      <c r="E25" s="104">
        <v>3.8</v>
      </c>
      <c r="F25" s="40"/>
      <c r="G25" s="40"/>
      <c r="K25" s="40"/>
    </row>
    <row r="26" spans="1:11" s="36" customFormat="1" ht="20.100000000000001" customHeight="1">
      <c r="A26" s="41" t="s">
        <v>468</v>
      </c>
      <c r="B26" s="42" t="s">
        <v>469</v>
      </c>
      <c r="C26" s="105">
        <f t="shared" si="2"/>
        <v>14.6</v>
      </c>
      <c r="D26" s="143"/>
      <c r="E26" s="104">
        <v>14.6</v>
      </c>
      <c r="F26" s="40"/>
      <c r="G26" s="40"/>
      <c r="K26" s="40"/>
    </row>
    <row r="27" spans="1:11" s="36" customFormat="1" ht="20.100000000000001" customHeight="1">
      <c r="A27" s="41" t="s">
        <v>470</v>
      </c>
      <c r="B27" s="42" t="s">
        <v>471</v>
      </c>
      <c r="C27" s="105">
        <f t="shared" si="2"/>
        <v>36.020000000000003</v>
      </c>
      <c r="D27" s="143"/>
      <c r="E27" s="104">
        <v>36.020000000000003</v>
      </c>
      <c r="F27" s="40"/>
      <c r="G27" s="40"/>
      <c r="K27" s="40"/>
    </row>
    <row r="28" spans="1:11" s="40" customFormat="1" ht="20.100000000000001" customHeight="1">
      <c r="A28" s="41" t="s">
        <v>357</v>
      </c>
      <c r="B28" s="43" t="s">
        <v>358</v>
      </c>
      <c r="C28" s="105">
        <f t="shared" si="2"/>
        <v>9.9</v>
      </c>
      <c r="D28" s="143"/>
      <c r="E28" s="104">
        <v>9.9</v>
      </c>
    </row>
    <row r="29" spans="1:11" s="40" customFormat="1" ht="20.100000000000001" customHeight="1">
      <c r="A29" s="41" t="s">
        <v>359</v>
      </c>
      <c r="B29" s="43" t="s">
        <v>360</v>
      </c>
      <c r="C29" s="105">
        <f t="shared" si="2"/>
        <v>138.6</v>
      </c>
      <c r="D29" s="143"/>
      <c r="E29" s="104">
        <v>138.6</v>
      </c>
    </row>
    <row r="30" spans="1:11" s="40" customFormat="1" ht="20.100000000000001" customHeight="1">
      <c r="A30" s="41" t="s">
        <v>361</v>
      </c>
      <c r="B30" s="43" t="s">
        <v>362</v>
      </c>
      <c r="C30" s="105">
        <f t="shared" si="2"/>
        <v>0</v>
      </c>
      <c r="D30" s="143"/>
      <c r="E30" s="104"/>
    </row>
    <row r="31" spans="1:11" s="40" customFormat="1" ht="20.100000000000001" customHeight="1">
      <c r="A31" s="41" t="s">
        <v>363</v>
      </c>
      <c r="B31" s="43" t="s">
        <v>364</v>
      </c>
      <c r="C31" s="105">
        <f t="shared" si="2"/>
        <v>0</v>
      </c>
      <c r="D31" s="143"/>
      <c r="E31" s="104"/>
    </row>
    <row r="32" spans="1:11" s="40" customFormat="1" ht="20.100000000000001" customHeight="1">
      <c r="A32" s="41" t="s">
        <v>365</v>
      </c>
      <c r="B32" s="43" t="s">
        <v>366</v>
      </c>
      <c r="C32" s="105">
        <f t="shared" si="2"/>
        <v>0</v>
      </c>
      <c r="D32" s="143"/>
      <c r="E32" s="104"/>
    </row>
    <row r="33" spans="1:19" s="40" customFormat="1" ht="20.100000000000001" customHeight="1">
      <c r="A33" s="41" t="s">
        <v>367</v>
      </c>
      <c r="B33" s="43" t="s">
        <v>368</v>
      </c>
      <c r="C33" s="105">
        <f>SUM(D33:E33)</f>
        <v>7.82</v>
      </c>
      <c r="D33" s="143"/>
      <c r="E33" s="104">
        <v>7.82</v>
      </c>
    </row>
    <row r="34" spans="1:19" s="40" customFormat="1" ht="20.100000000000001" customHeight="1">
      <c r="A34" s="41" t="s">
        <v>369</v>
      </c>
      <c r="B34" s="43" t="s">
        <v>370</v>
      </c>
      <c r="C34" s="105">
        <f>SUM(D34:E34)</f>
        <v>5.15</v>
      </c>
      <c r="D34" s="143"/>
      <c r="E34" s="104">
        <v>5.15</v>
      </c>
    </row>
    <row r="35" spans="1:19" s="36" customFormat="1" ht="20.100000000000001" customHeight="1">
      <c r="A35" s="41" t="s">
        <v>371</v>
      </c>
      <c r="B35" s="44" t="s">
        <v>372</v>
      </c>
      <c r="C35" s="105">
        <f>SUM(D35:E35)</f>
        <v>10</v>
      </c>
      <c r="D35" s="143"/>
      <c r="E35" s="104">
        <v>10</v>
      </c>
      <c r="F35" s="40"/>
      <c r="I35" s="40"/>
    </row>
    <row r="36" spans="1:19" s="36" customFormat="1" ht="20.100000000000001" customHeight="1">
      <c r="A36" s="41" t="s">
        <v>373</v>
      </c>
      <c r="B36" s="44" t="s">
        <v>374</v>
      </c>
      <c r="C36" s="105">
        <f t="shared" si="2"/>
        <v>0</v>
      </c>
      <c r="D36" s="143"/>
      <c r="E36" s="104"/>
      <c r="F36" s="40"/>
      <c r="G36" s="40"/>
      <c r="H36" s="40"/>
    </row>
    <row r="37" spans="1:19" s="36" customFormat="1" ht="20.100000000000001" customHeight="1">
      <c r="A37" s="41" t="s">
        <v>375</v>
      </c>
      <c r="B37" s="44" t="s">
        <v>376</v>
      </c>
      <c r="C37" s="105">
        <f t="shared" si="2"/>
        <v>0</v>
      </c>
      <c r="D37" s="143"/>
      <c r="E37" s="104"/>
      <c r="F37" s="40"/>
    </row>
    <row r="38" spans="1:19" s="36" customFormat="1" ht="20.100000000000001" customHeight="1">
      <c r="A38" s="41" t="s">
        <v>377</v>
      </c>
      <c r="B38" s="44" t="s">
        <v>378</v>
      </c>
      <c r="C38" s="105">
        <f t="shared" si="2"/>
        <v>0</v>
      </c>
      <c r="D38" s="104"/>
      <c r="E38" s="104"/>
      <c r="F38" s="40"/>
      <c r="G38" s="40"/>
      <c r="H38" s="40"/>
    </row>
    <row r="39" spans="1:19" s="36" customFormat="1" ht="20.100000000000001" customHeight="1">
      <c r="A39" s="41" t="s">
        <v>379</v>
      </c>
      <c r="B39" s="44" t="s">
        <v>380</v>
      </c>
      <c r="C39" s="105">
        <f t="shared" si="2"/>
        <v>0</v>
      </c>
      <c r="D39" s="104"/>
      <c r="E39" s="104"/>
      <c r="F39" s="40"/>
      <c r="G39" s="40"/>
      <c r="H39" s="40"/>
    </row>
    <row r="40" spans="1:19" s="36" customFormat="1" ht="20.100000000000001" customHeight="1">
      <c r="A40" s="41" t="s">
        <v>381</v>
      </c>
      <c r="B40" s="44" t="s">
        <v>382</v>
      </c>
      <c r="C40" s="105">
        <f>SUM(D40:E40)</f>
        <v>14.96</v>
      </c>
      <c r="D40" s="104"/>
      <c r="E40" s="104">
        <v>14.96</v>
      </c>
      <c r="F40" s="40"/>
      <c r="G40" s="40"/>
      <c r="J40" s="40"/>
      <c r="S40" s="40"/>
    </row>
    <row r="41" spans="1:19" s="36" customFormat="1" ht="20.100000000000001" customHeight="1">
      <c r="A41" s="41" t="s">
        <v>383</v>
      </c>
      <c r="B41" s="44" t="s">
        <v>384</v>
      </c>
      <c r="C41" s="105">
        <f t="shared" si="2"/>
        <v>0</v>
      </c>
      <c r="D41" s="104"/>
      <c r="E41" s="104"/>
      <c r="F41" s="40"/>
      <c r="G41" s="40"/>
    </row>
    <row r="42" spans="1:19" s="36" customFormat="1" ht="20.100000000000001" customHeight="1">
      <c r="A42" s="41" t="s">
        <v>385</v>
      </c>
      <c r="B42" s="43" t="s">
        <v>386</v>
      </c>
      <c r="C42" s="105">
        <f>SUM(D42:E42)</f>
        <v>11.77</v>
      </c>
      <c r="D42" s="104"/>
      <c r="E42" s="104">
        <v>11.77</v>
      </c>
      <c r="F42" s="40"/>
      <c r="G42" s="40"/>
      <c r="H42" s="40"/>
      <c r="I42" s="40"/>
    </row>
    <row r="43" spans="1:19" s="36" customFormat="1" ht="20.100000000000001" customHeight="1">
      <c r="A43" s="41" t="s">
        <v>387</v>
      </c>
      <c r="B43" s="44" t="s">
        <v>388</v>
      </c>
      <c r="C43" s="105">
        <f>SUM(D43:E43)</f>
        <v>13.12</v>
      </c>
      <c r="D43" s="104"/>
      <c r="E43" s="104">
        <v>13.12</v>
      </c>
      <c r="F43" s="40"/>
      <c r="G43" s="40"/>
    </row>
    <row r="44" spans="1:19" s="36" customFormat="1" ht="20.100000000000001" customHeight="1">
      <c r="A44" s="41" t="s">
        <v>389</v>
      </c>
      <c r="B44" s="44" t="s">
        <v>390</v>
      </c>
      <c r="C44" s="105">
        <f>SUM(D44:E44)</f>
        <v>16</v>
      </c>
      <c r="D44" s="104"/>
      <c r="E44" s="104">
        <v>16</v>
      </c>
      <c r="F44" s="40"/>
      <c r="G44" s="40"/>
      <c r="I44" s="40"/>
      <c r="P44" s="40"/>
    </row>
    <row r="45" spans="1:19" s="36" customFormat="1" ht="20.100000000000001" customHeight="1">
      <c r="A45" s="41" t="s">
        <v>391</v>
      </c>
      <c r="B45" s="44" t="s">
        <v>392</v>
      </c>
      <c r="C45" s="105">
        <f>SUM(D45:E45)</f>
        <v>38.65</v>
      </c>
      <c r="D45" s="104"/>
      <c r="E45" s="104">
        <v>38.65</v>
      </c>
      <c r="F45" s="40"/>
      <c r="G45" s="40"/>
      <c r="H45" s="40"/>
      <c r="P45" s="40"/>
    </row>
    <row r="46" spans="1:19" s="36" customFormat="1" ht="20.100000000000001" customHeight="1">
      <c r="A46" s="41" t="s">
        <v>393</v>
      </c>
      <c r="B46" s="44" t="s">
        <v>394</v>
      </c>
      <c r="C46" s="105">
        <f t="shared" si="2"/>
        <v>0</v>
      </c>
      <c r="D46" s="104"/>
      <c r="E46" s="104"/>
      <c r="F46" s="40"/>
      <c r="G46" s="40"/>
      <c r="H46" s="40"/>
      <c r="J46" s="40"/>
    </row>
    <row r="47" spans="1:19" s="36" customFormat="1" ht="20.100000000000001" customHeight="1">
      <c r="A47" s="41" t="s">
        <v>395</v>
      </c>
      <c r="B47" s="44" t="s">
        <v>396</v>
      </c>
      <c r="C47" s="105">
        <f>SUM(D47:E47)</f>
        <v>13.42</v>
      </c>
      <c r="D47" s="104"/>
      <c r="E47" s="104">
        <v>13.42</v>
      </c>
      <c r="F47" s="40"/>
      <c r="G47" s="40"/>
      <c r="H47" s="40"/>
      <c r="I47" s="40"/>
    </row>
    <row r="48" spans="1:19" s="36" customFormat="1" ht="20.100000000000001" customHeight="1">
      <c r="A48" s="41" t="s">
        <v>397</v>
      </c>
      <c r="B48" s="42" t="s">
        <v>398</v>
      </c>
      <c r="C48" s="105">
        <f>SUM(D48:E48)</f>
        <v>70.259999999999991</v>
      </c>
      <c r="D48" s="105">
        <f>SUM(D49:D57)</f>
        <v>70.259999999999991</v>
      </c>
      <c r="E48" s="105">
        <f>SUM(E49:E57)</f>
        <v>0</v>
      </c>
      <c r="F48" s="40"/>
      <c r="H48" s="40"/>
    </row>
    <row r="49" spans="1:14" s="36" customFormat="1" ht="20.100000000000001" customHeight="1">
      <c r="A49" s="41" t="s">
        <v>472</v>
      </c>
      <c r="B49" s="42" t="s">
        <v>473</v>
      </c>
      <c r="C49" s="105">
        <f t="shared" si="2"/>
        <v>0</v>
      </c>
      <c r="D49" s="105"/>
      <c r="E49" s="104"/>
      <c r="F49" s="40"/>
      <c r="H49" s="40"/>
    </row>
    <row r="50" spans="1:14" s="36" customFormat="1" ht="20.100000000000001" customHeight="1">
      <c r="A50" s="41" t="s">
        <v>474</v>
      </c>
      <c r="B50" s="42" t="s">
        <v>475</v>
      </c>
      <c r="C50" s="105">
        <f t="shared" si="2"/>
        <v>0</v>
      </c>
      <c r="D50" s="105"/>
      <c r="E50" s="104"/>
      <c r="F50" s="40"/>
      <c r="H50" s="40"/>
    </row>
    <row r="51" spans="1:14" s="36" customFormat="1" ht="20.100000000000001" customHeight="1">
      <c r="A51" s="41" t="s">
        <v>399</v>
      </c>
      <c r="B51" s="44" t="s">
        <v>400</v>
      </c>
      <c r="C51" s="105">
        <f>SUM(D51:E51)</f>
        <v>3.57</v>
      </c>
      <c r="D51" s="104">
        <v>3.57</v>
      </c>
      <c r="E51" s="104"/>
      <c r="F51" s="40"/>
      <c r="G51" s="40"/>
    </row>
    <row r="52" spans="1:14" s="36" customFormat="1" ht="20.100000000000001" customHeight="1">
      <c r="A52" s="41" t="s">
        <v>401</v>
      </c>
      <c r="B52" s="44" t="s">
        <v>402</v>
      </c>
      <c r="C52" s="105">
        <f t="shared" si="2"/>
        <v>0</v>
      </c>
      <c r="D52" s="104"/>
      <c r="E52" s="104"/>
      <c r="F52" s="40"/>
      <c r="G52" s="40"/>
      <c r="I52" s="40"/>
      <c r="J52" s="40"/>
    </row>
    <row r="53" spans="1:14" s="36" customFormat="1" ht="20.100000000000001" customHeight="1">
      <c r="A53" s="41" t="s">
        <v>403</v>
      </c>
      <c r="B53" s="44" t="s">
        <v>356</v>
      </c>
      <c r="C53" s="105">
        <f t="shared" si="2"/>
        <v>0</v>
      </c>
      <c r="D53" s="104"/>
      <c r="E53" s="104"/>
      <c r="F53" s="40"/>
      <c r="G53" s="40"/>
      <c r="H53" s="40"/>
    </row>
    <row r="54" spans="1:14" s="36" customFormat="1" ht="20.100000000000001" customHeight="1">
      <c r="A54" s="41" t="s">
        <v>404</v>
      </c>
      <c r="B54" s="44" t="s">
        <v>405</v>
      </c>
      <c r="C54" s="105">
        <f t="shared" si="2"/>
        <v>0</v>
      </c>
      <c r="D54" s="104"/>
      <c r="E54" s="104"/>
      <c r="F54" s="40"/>
      <c r="G54" s="40"/>
    </row>
    <row r="55" spans="1:14" s="36" customFormat="1" ht="20.100000000000001" customHeight="1">
      <c r="A55" s="41" t="s">
        <v>406</v>
      </c>
      <c r="B55" s="44" t="s">
        <v>407</v>
      </c>
      <c r="C55" s="105">
        <f t="shared" si="2"/>
        <v>0</v>
      </c>
      <c r="D55" s="104"/>
      <c r="E55" s="104"/>
      <c r="F55" s="40"/>
      <c r="G55" s="40"/>
    </row>
    <row r="56" spans="1:14" s="36" customFormat="1" ht="20.100000000000001" customHeight="1">
      <c r="A56" s="41" t="s">
        <v>408</v>
      </c>
      <c r="B56" s="44" t="s">
        <v>409</v>
      </c>
      <c r="C56" s="105">
        <f t="shared" si="2"/>
        <v>0</v>
      </c>
      <c r="D56" s="104"/>
      <c r="E56" s="104"/>
      <c r="F56" s="40"/>
      <c r="G56" s="40"/>
    </row>
    <row r="57" spans="1:14" s="36" customFormat="1" ht="20.100000000000001" customHeight="1">
      <c r="A57" s="41" t="s">
        <v>480</v>
      </c>
      <c r="B57" s="44" t="s">
        <v>410</v>
      </c>
      <c r="C57" s="105">
        <f>SUM(D57:E57)</f>
        <v>66.69</v>
      </c>
      <c r="D57" s="104">
        <v>66.69</v>
      </c>
      <c r="E57" s="104"/>
      <c r="F57" s="40"/>
    </row>
    <row r="58" spans="1:14" ht="20.100000000000001" customHeight="1">
      <c r="A58" s="41">
        <v>310</v>
      </c>
      <c r="B58" s="41" t="s">
        <v>476</v>
      </c>
      <c r="C58" s="105">
        <f t="shared" si="2"/>
        <v>0</v>
      </c>
      <c r="D58" s="104"/>
      <c r="E58" s="106">
        <f>SUM(E59:E61)</f>
        <v>0</v>
      </c>
    </row>
    <row r="59" spans="1:14" ht="20.100000000000001" customHeight="1">
      <c r="A59" s="41" t="s">
        <v>481</v>
      </c>
      <c r="B59" s="41" t="s">
        <v>477</v>
      </c>
      <c r="C59" s="105">
        <f t="shared" si="2"/>
        <v>0</v>
      </c>
      <c r="D59" s="106"/>
      <c r="E59" s="106"/>
      <c r="F59" s="32"/>
      <c r="N59" s="32"/>
    </row>
    <row r="60" spans="1:14" ht="20.100000000000001" customHeight="1">
      <c r="A60" s="41" t="s">
        <v>482</v>
      </c>
      <c r="B60" s="41" t="s">
        <v>478</v>
      </c>
      <c r="C60" s="105">
        <f t="shared" si="2"/>
        <v>0</v>
      </c>
      <c r="D60" s="107"/>
      <c r="E60" s="107"/>
    </row>
    <row r="61" spans="1:14" ht="20.100000000000001" customHeight="1">
      <c r="A61" s="41" t="s">
        <v>483</v>
      </c>
      <c r="B61" s="41" t="s">
        <v>479</v>
      </c>
      <c r="C61" s="105">
        <f t="shared" si="2"/>
        <v>0</v>
      </c>
      <c r="D61" s="107"/>
      <c r="E61" s="107"/>
    </row>
  </sheetData>
  <mergeCells count="2">
    <mergeCell ref="A5:B5"/>
    <mergeCell ref="C5:E5"/>
  </mergeCells>
  <phoneticPr fontId="4" type="noConversion"/>
  <dataValidations count="1">
    <dataValidation allowBlank="1" showInputMessage="1" showErrorMessage="1" prompt="若无数据则为空,不输&quot;0&quot;" sqref="D8:E61"/>
  </dataValidations>
  <printOptions horizontalCentered="1"/>
  <pageMargins left="0" right="0" top="0.39370078740157483" bottom="0.59055118110236227" header="0.59055118110236227" footer="0.43307086614173229"/>
  <pageSetup paperSize="9" scale="40"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14"/>
  <sheetViews>
    <sheetView showGridLines="0" showZeros="0" workbookViewId="0">
      <pane ySplit="7" topLeftCell="A8" activePane="bottomLeft" state="frozen"/>
      <selection activeCell="H8" sqref="H8"/>
      <selection pane="bottomLeft" activeCell="A2" sqref="A2"/>
    </sheetView>
  </sheetViews>
  <sheetFormatPr defaultColWidth="6.875" defaultRowHeight="12.75" customHeight="1"/>
  <cols>
    <col min="1" max="1" width="11.625" style="25" customWidth="1"/>
    <col min="2" max="2" width="10.5" style="25" customWidth="1"/>
    <col min="3" max="7" width="11.625" style="25" customWidth="1"/>
    <col min="8" max="8" width="10.375" style="25" customWidth="1"/>
    <col min="9" max="12" width="11.625" style="25" customWidth="1"/>
    <col min="13" max="256" width="6.875" style="25"/>
    <col min="257" max="268" width="11.625" style="25" customWidth="1"/>
    <col min="269" max="512" width="6.875" style="25"/>
    <col min="513" max="524" width="11.625" style="25" customWidth="1"/>
    <col min="525" max="768" width="6.875" style="25"/>
    <col min="769" max="780" width="11.625" style="25" customWidth="1"/>
    <col min="781" max="1024" width="6.875" style="25"/>
    <col min="1025" max="1036" width="11.625" style="25" customWidth="1"/>
    <col min="1037" max="1280" width="6.875" style="25"/>
    <col min="1281" max="1292" width="11.625" style="25" customWidth="1"/>
    <col min="1293" max="1536" width="6.875" style="25"/>
    <col min="1537" max="1548" width="11.625" style="25" customWidth="1"/>
    <col min="1549" max="1792" width="6.875" style="25"/>
    <col min="1793" max="1804" width="11.625" style="25" customWidth="1"/>
    <col min="1805" max="2048" width="6.875" style="25"/>
    <col min="2049" max="2060" width="11.625" style="25" customWidth="1"/>
    <col min="2061" max="2304" width="6.875" style="25"/>
    <col min="2305" max="2316" width="11.625" style="25" customWidth="1"/>
    <col min="2317" max="2560" width="6.875" style="25"/>
    <col min="2561" max="2572" width="11.625" style="25" customWidth="1"/>
    <col min="2573" max="2816" width="6.875" style="25"/>
    <col min="2817" max="2828" width="11.625" style="25" customWidth="1"/>
    <col min="2829" max="3072" width="6.875" style="25"/>
    <col min="3073" max="3084" width="11.625" style="25" customWidth="1"/>
    <col min="3085" max="3328" width="6.875" style="25"/>
    <col min="3329" max="3340" width="11.625" style="25" customWidth="1"/>
    <col min="3341" max="3584" width="6.875" style="25"/>
    <col min="3585" max="3596" width="11.625" style="25" customWidth="1"/>
    <col min="3597" max="3840" width="6.875" style="25"/>
    <col min="3841" max="3852" width="11.625" style="25" customWidth="1"/>
    <col min="3853" max="4096" width="6.875" style="25"/>
    <col min="4097" max="4108" width="11.625" style="25" customWidth="1"/>
    <col min="4109" max="4352" width="6.875" style="25"/>
    <col min="4353" max="4364" width="11.625" style="25" customWidth="1"/>
    <col min="4365" max="4608" width="6.875" style="25"/>
    <col min="4609" max="4620" width="11.625" style="25" customWidth="1"/>
    <col min="4621" max="4864" width="6.875" style="25"/>
    <col min="4865" max="4876" width="11.625" style="25" customWidth="1"/>
    <col min="4877" max="5120" width="6.875" style="25"/>
    <col min="5121" max="5132" width="11.625" style="25" customWidth="1"/>
    <col min="5133" max="5376" width="6.875" style="25"/>
    <col min="5377" max="5388" width="11.625" style="25" customWidth="1"/>
    <col min="5389" max="5632" width="6.875" style="25"/>
    <col min="5633" max="5644" width="11.625" style="25" customWidth="1"/>
    <col min="5645" max="5888" width="6.875" style="25"/>
    <col min="5889" max="5900" width="11.625" style="25" customWidth="1"/>
    <col min="5901" max="6144" width="6.875" style="25"/>
    <col min="6145" max="6156" width="11.625" style="25" customWidth="1"/>
    <col min="6157" max="6400" width="6.875" style="25"/>
    <col min="6401" max="6412" width="11.625" style="25" customWidth="1"/>
    <col min="6413" max="6656" width="6.875" style="25"/>
    <col min="6657" max="6668" width="11.625" style="25" customWidth="1"/>
    <col min="6669" max="6912" width="6.875" style="25"/>
    <col min="6913" max="6924" width="11.625" style="25" customWidth="1"/>
    <col min="6925" max="7168" width="6.875" style="25"/>
    <col min="7169" max="7180" width="11.625" style="25" customWidth="1"/>
    <col min="7181" max="7424" width="6.875" style="25"/>
    <col min="7425" max="7436" width="11.625" style="25" customWidth="1"/>
    <col min="7437" max="7680" width="6.875" style="25"/>
    <col min="7681" max="7692" width="11.625" style="25" customWidth="1"/>
    <col min="7693" max="7936" width="6.875" style="25"/>
    <col min="7937" max="7948" width="11.625" style="25" customWidth="1"/>
    <col min="7949" max="8192" width="6.875" style="25"/>
    <col min="8193" max="8204" width="11.625" style="25" customWidth="1"/>
    <col min="8205" max="8448" width="6.875" style="25"/>
    <col min="8449" max="8460" width="11.625" style="25" customWidth="1"/>
    <col min="8461" max="8704" width="6.875" style="25"/>
    <col min="8705" max="8716" width="11.625" style="25" customWidth="1"/>
    <col min="8717" max="8960" width="6.875" style="25"/>
    <col min="8961" max="8972" width="11.625" style="25" customWidth="1"/>
    <col min="8973" max="9216" width="6.875" style="25"/>
    <col min="9217" max="9228" width="11.625" style="25" customWidth="1"/>
    <col min="9229" max="9472" width="6.875" style="25"/>
    <col min="9473" max="9484" width="11.625" style="25" customWidth="1"/>
    <col min="9485" max="9728" width="6.875" style="25"/>
    <col min="9729" max="9740" width="11.625" style="25" customWidth="1"/>
    <col min="9741" max="9984" width="6.875" style="25"/>
    <col min="9985" max="9996" width="11.625" style="25" customWidth="1"/>
    <col min="9997" max="10240" width="6.875" style="25"/>
    <col min="10241" max="10252" width="11.625" style="25" customWidth="1"/>
    <col min="10253" max="10496" width="6.875" style="25"/>
    <col min="10497" max="10508" width="11.625" style="25" customWidth="1"/>
    <col min="10509" max="10752" width="6.875" style="25"/>
    <col min="10753" max="10764" width="11.625" style="25" customWidth="1"/>
    <col min="10765" max="11008" width="6.875" style="25"/>
    <col min="11009" max="11020" width="11.625" style="25" customWidth="1"/>
    <col min="11021" max="11264" width="6.875" style="25"/>
    <col min="11265" max="11276" width="11.625" style="25" customWidth="1"/>
    <col min="11277" max="11520" width="6.875" style="25"/>
    <col min="11521" max="11532" width="11.625" style="25" customWidth="1"/>
    <col min="11533" max="11776" width="6.875" style="25"/>
    <col min="11777" max="11788" width="11.625" style="25" customWidth="1"/>
    <col min="11789" max="12032" width="6.875" style="25"/>
    <col min="12033" max="12044" width="11.625" style="25" customWidth="1"/>
    <col min="12045" max="12288" width="6.875" style="25"/>
    <col min="12289" max="12300" width="11.625" style="25" customWidth="1"/>
    <col min="12301" max="12544" width="6.875" style="25"/>
    <col min="12545" max="12556" width="11.625" style="25" customWidth="1"/>
    <col min="12557" max="12800" width="6.875" style="25"/>
    <col min="12801" max="12812" width="11.625" style="25" customWidth="1"/>
    <col min="12813" max="13056" width="6.875" style="25"/>
    <col min="13057" max="13068" width="11.625" style="25" customWidth="1"/>
    <col min="13069" max="13312" width="6.875" style="25"/>
    <col min="13313" max="13324" width="11.625" style="25" customWidth="1"/>
    <col min="13325" max="13568" width="6.875" style="25"/>
    <col min="13569" max="13580" width="11.625" style="25" customWidth="1"/>
    <col min="13581" max="13824" width="6.875" style="25"/>
    <col min="13825" max="13836" width="11.625" style="25" customWidth="1"/>
    <col min="13837" max="14080" width="6.875" style="25"/>
    <col min="14081" max="14092" width="11.625" style="25" customWidth="1"/>
    <col min="14093" max="14336" width="6.875" style="25"/>
    <col min="14337" max="14348" width="11.625" style="25" customWidth="1"/>
    <col min="14349" max="14592" width="6.875" style="25"/>
    <col min="14593" max="14604" width="11.625" style="25" customWidth="1"/>
    <col min="14605" max="14848" width="6.875" style="25"/>
    <col min="14849" max="14860" width="11.625" style="25" customWidth="1"/>
    <col min="14861" max="15104" width="6.875" style="25"/>
    <col min="15105" max="15116" width="11.625" style="25" customWidth="1"/>
    <col min="15117" max="15360" width="6.875" style="25"/>
    <col min="15361" max="15372" width="11.625" style="25" customWidth="1"/>
    <col min="15373" max="15616" width="6.875" style="25"/>
    <col min="15617" max="15628" width="11.625" style="25" customWidth="1"/>
    <col min="15629" max="15872" width="6.875" style="25"/>
    <col min="15873" max="15884" width="11.625" style="25" customWidth="1"/>
    <col min="15885" max="16128" width="6.875" style="25"/>
    <col min="16129" max="16140" width="11.625" style="25" customWidth="1"/>
    <col min="16141" max="16384" width="6.875" style="25"/>
  </cols>
  <sheetData>
    <row r="1" spans="1:12" ht="20.100000000000001" customHeight="1">
      <c r="A1" s="24" t="s">
        <v>411</v>
      </c>
      <c r="L1" s="45"/>
    </row>
    <row r="2" spans="1:12" ht="39.6" customHeight="1">
      <c r="A2" s="132" t="s">
        <v>721</v>
      </c>
      <c r="B2" s="26"/>
      <c r="C2" s="26"/>
      <c r="D2" s="26"/>
      <c r="E2" s="26"/>
      <c r="F2" s="26"/>
      <c r="G2" s="26"/>
      <c r="H2" s="26"/>
      <c r="I2" s="26"/>
      <c r="J2" s="26"/>
      <c r="K2" s="26"/>
      <c r="L2" s="26"/>
    </row>
    <row r="3" spans="1:12" ht="20.100000000000001" customHeight="1">
      <c r="A3" s="27"/>
      <c r="B3" s="26"/>
      <c r="C3" s="26"/>
      <c r="D3" s="26"/>
      <c r="E3" s="26"/>
      <c r="F3" s="26"/>
      <c r="G3" s="26"/>
      <c r="H3" s="26"/>
      <c r="I3" s="26"/>
      <c r="J3" s="26"/>
      <c r="K3" s="26"/>
      <c r="L3" s="26"/>
    </row>
    <row r="4" spans="1:12" ht="30.75" customHeight="1">
      <c r="A4" s="36"/>
      <c r="B4" s="36"/>
      <c r="C4" s="36"/>
      <c r="D4" s="36"/>
      <c r="E4" s="36"/>
      <c r="F4" s="36"/>
      <c r="G4" s="36"/>
      <c r="H4" s="36"/>
      <c r="I4" s="36"/>
      <c r="J4" s="36"/>
      <c r="K4" s="36"/>
      <c r="L4" s="46" t="s">
        <v>312</v>
      </c>
    </row>
    <row r="5" spans="1:12" ht="20.100000000000001" customHeight="1">
      <c r="A5" s="181" t="s">
        <v>330</v>
      </c>
      <c r="B5" s="181"/>
      <c r="C5" s="181"/>
      <c r="D5" s="181"/>
      <c r="E5" s="181"/>
      <c r="F5" s="183"/>
      <c r="G5" s="181" t="s">
        <v>490</v>
      </c>
      <c r="H5" s="181"/>
      <c r="I5" s="181"/>
      <c r="J5" s="181"/>
      <c r="K5" s="181"/>
      <c r="L5" s="181"/>
    </row>
    <row r="6" spans="1:12" ht="14.25">
      <c r="A6" s="184" t="s">
        <v>317</v>
      </c>
      <c r="B6" s="186" t="s">
        <v>412</v>
      </c>
      <c r="C6" s="184" t="s">
        <v>413</v>
      </c>
      <c r="D6" s="184"/>
      <c r="E6" s="184"/>
      <c r="F6" s="188" t="s">
        <v>414</v>
      </c>
      <c r="G6" s="189" t="s">
        <v>317</v>
      </c>
      <c r="H6" s="191" t="s">
        <v>412</v>
      </c>
      <c r="I6" s="184" t="s">
        <v>413</v>
      </c>
      <c r="J6" s="184"/>
      <c r="K6" s="192"/>
      <c r="L6" s="184" t="s">
        <v>414</v>
      </c>
    </row>
    <row r="7" spans="1:12" ht="28.5">
      <c r="A7" s="185"/>
      <c r="B7" s="187"/>
      <c r="C7" s="47" t="s">
        <v>333</v>
      </c>
      <c r="D7" s="48" t="s">
        <v>415</v>
      </c>
      <c r="E7" s="48" t="s">
        <v>416</v>
      </c>
      <c r="F7" s="185"/>
      <c r="G7" s="190"/>
      <c r="H7" s="187"/>
      <c r="I7" s="49" t="s">
        <v>333</v>
      </c>
      <c r="J7" s="48" t="s">
        <v>415</v>
      </c>
      <c r="K7" s="50" t="s">
        <v>416</v>
      </c>
      <c r="L7" s="185"/>
    </row>
    <row r="8" spans="1:12" ht="20.100000000000001" customHeight="1">
      <c r="A8" s="108">
        <f>C8+F8</f>
        <v>56</v>
      </c>
      <c r="B8" s="108"/>
      <c r="C8" s="108">
        <v>16</v>
      </c>
      <c r="D8" s="108"/>
      <c r="E8" s="108">
        <v>16</v>
      </c>
      <c r="F8" s="109">
        <v>40</v>
      </c>
      <c r="G8" s="110">
        <f>I8+L8</f>
        <v>51</v>
      </c>
      <c r="H8" s="104"/>
      <c r="I8" s="111">
        <v>16</v>
      </c>
      <c r="J8" s="112"/>
      <c r="K8" s="110">
        <v>16</v>
      </c>
      <c r="L8" s="104">
        <v>35</v>
      </c>
    </row>
    <row r="9" spans="1:12" ht="22.5" customHeight="1">
      <c r="B9" s="32"/>
      <c r="G9" s="32"/>
      <c r="H9" s="32"/>
      <c r="I9" s="32"/>
      <c r="J9" s="32"/>
      <c r="K9" s="32"/>
      <c r="L9" s="32"/>
    </row>
    <row r="10" spans="1:12" ht="12.75" customHeight="1">
      <c r="G10" s="32"/>
      <c r="H10" s="32"/>
      <c r="I10" s="32"/>
      <c r="J10" s="32"/>
      <c r="K10" s="32"/>
      <c r="L10" s="32"/>
    </row>
    <row r="11" spans="1:12" ht="12.75" customHeight="1">
      <c r="G11" s="32"/>
      <c r="H11" s="32"/>
      <c r="I11" s="32"/>
      <c r="J11" s="32"/>
      <c r="K11" s="32"/>
      <c r="L11" s="32"/>
    </row>
    <row r="12" spans="1:12" ht="12.75" customHeight="1">
      <c r="G12" s="32"/>
      <c r="H12" s="32"/>
      <c r="I12" s="32"/>
      <c r="L12" s="32"/>
    </row>
    <row r="13" spans="1:12" ht="12.75" customHeight="1">
      <c r="F13" s="32"/>
      <c r="G13" s="32"/>
      <c r="H13" s="32"/>
      <c r="I13" s="32"/>
      <c r="J13" s="32"/>
      <c r="K13" s="32"/>
    </row>
    <row r="14" spans="1:12" ht="12.75" customHeight="1">
      <c r="D14" s="32"/>
      <c r="G14" s="32"/>
      <c r="H14" s="32"/>
      <c r="I14" s="32"/>
    </row>
  </sheetData>
  <dataConsolidate/>
  <mergeCells count="10">
    <mergeCell ref="A5:F5"/>
    <mergeCell ref="G5:L5"/>
    <mergeCell ref="A6:A7"/>
    <mergeCell ref="B6:B7"/>
    <mergeCell ref="C6:E6"/>
    <mergeCell ref="F6:F7"/>
    <mergeCell ref="G6:G7"/>
    <mergeCell ref="H6:H7"/>
    <mergeCell ref="I6:K6"/>
    <mergeCell ref="L6:L7"/>
  </mergeCells>
  <phoneticPr fontId="4" type="noConversion"/>
  <dataValidations count="1">
    <dataValidation allowBlank="1" showInputMessage="1" showErrorMessage="1" prompt="若无数据则为空,不输&quot;0&quot;" sqref="A8:L8"/>
  </dataValidations>
  <printOptions horizontalCentered="1"/>
  <pageMargins left="0" right="0" top="0.99999998498150677" bottom="0.99999998498150677" header="0.49999999249075339" footer="0.49999999249075339"/>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16"/>
  <sheetViews>
    <sheetView showGridLines="0" showZeros="0" workbookViewId="0">
      <pane xSplit="2" ySplit="7" topLeftCell="C8" activePane="bottomRight" state="frozen"/>
      <selection activeCell="H8" sqref="H8"/>
      <selection pane="topRight" activeCell="H8" sqref="H8"/>
      <selection pane="bottomLeft" activeCell="H8" sqref="H8"/>
      <selection pane="bottomRight" activeCell="A2" sqref="A2"/>
    </sheetView>
  </sheetViews>
  <sheetFormatPr defaultColWidth="6.875" defaultRowHeight="12.75" customHeight="1"/>
  <cols>
    <col min="1" max="1" width="19.5" style="25" customWidth="1"/>
    <col min="2" max="2" width="52.5" style="25" customWidth="1"/>
    <col min="3" max="5" width="18.25" style="25" customWidth="1"/>
    <col min="6" max="256" width="6.875" style="25"/>
    <col min="257" max="257" width="19.5" style="25" customWidth="1"/>
    <col min="258" max="258" width="52.5" style="25" customWidth="1"/>
    <col min="259" max="261" width="18.25" style="25" customWidth="1"/>
    <col min="262" max="512" width="6.875" style="25"/>
    <col min="513" max="513" width="19.5" style="25" customWidth="1"/>
    <col min="514" max="514" width="52.5" style="25" customWidth="1"/>
    <col min="515" max="517" width="18.25" style="25" customWidth="1"/>
    <col min="518" max="768" width="6.875" style="25"/>
    <col min="769" max="769" width="19.5" style="25" customWidth="1"/>
    <col min="770" max="770" width="52.5" style="25" customWidth="1"/>
    <col min="771" max="773" width="18.25" style="25" customWidth="1"/>
    <col min="774" max="1024" width="6.875" style="25"/>
    <col min="1025" max="1025" width="19.5" style="25" customWidth="1"/>
    <col min="1026" max="1026" width="52.5" style="25" customWidth="1"/>
    <col min="1027" max="1029" width="18.25" style="25" customWidth="1"/>
    <col min="1030" max="1280" width="6.875" style="25"/>
    <col min="1281" max="1281" width="19.5" style="25" customWidth="1"/>
    <col min="1282" max="1282" width="52.5" style="25" customWidth="1"/>
    <col min="1283" max="1285" width="18.25" style="25" customWidth="1"/>
    <col min="1286" max="1536" width="6.875" style="25"/>
    <col min="1537" max="1537" width="19.5" style="25" customWidth="1"/>
    <col min="1538" max="1538" width="52.5" style="25" customWidth="1"/>
    <col min="1539" max="1541" width="18.25" style="25" customWidth="1"/>
    <col min="1542" max="1792" width="6.875" style="25"/>
    <col min="1793" max="1793" width="19.5" style="25" customWidth="1"/>
    <col min="1794" max="1794" width="52.5" style="25" customWidth="1"/>
    <col min="1795" max="1797" width="18.25" style="25" customWidth="1"/>
    <col min="1798" max="2048" width="6.875" style="25"/>
    <col min="2049" max="2049" width="19.5" style="25" customWidth="1"/>
    <col min="2050" max="2050" width="52.5" style="25" customWidth="1"/>
    <col min="2051" max="2053" width="18.25" style="25" customWidth="1"/>
    <col min="2054" max="2304" width="6.875" style="25"/>
    <col min="2305" max="2305" width="19.5" style="25" customWidth="1"/>
    <col min="2306" max="2306" width="52.5" style="25" customWidth="1"/>
    <col min="2307" max="2309" width="18.25" style="25" customWidth="1"/>
    <col min="2310" max="2560" width="6.875" style="25"/>
    <col min="2561" max="2561" width="19.5" style="25" customWidth="1"/>
    <col min="2562" max="2562" width="52.5" style="25" customWidth="1"/>
    <col min="2563" max="2565" width="18.25" style="25" customWidth="1"/>
    <col min="2566" max="2816" width="6.875" style="25"/>
    <col min="2817" max="2817" width="19.5" style="25" customWidth="1"/>
    <col min="2818" max="2818" width="52.5" style="25" customWidth="1"/>
    <col min="2819" max="2821" width="18.25" style="25" customWidth="1"/>
    <col min="2822" max="3072" width="6.875" style="25"/>
    <col min="3073" max="3073" width="19.5" style="25" customWidth="1"/>
    <col min="3074" max="3074" width="52.5" style="25" customWidth="1"/>
    <col min="3075" max="3077" width="18.25" style="25" customWidth="1"/>
    <col min="3078" max="3328" width="6.875" style="25"/>
    <col min="3329" max="3329" width="19.5" style="25" customWidth="1"/>
    <col min="3330" max="3330" width="52.5" style="25" customWidth="1"/>
    <col min="3331" max="3333" width="18.25" style="25" customWidth="1"/>
    <col min="3334" max="3584" width="6.875" style="25"/>
    <col min="3585" max="3585" width="19.5" style="25" customWidth="1"/>
    <col min="3586" max="3586" width="52.5" style="25" customWidth="1"/>
    <col min="3587" max="3589" width="18.25" style="25" customWidth="1"/>
    <col min="3590" max="3840" width="6.875" style="25"/>
    <col min="3841" max="3841" width="19.5" style="25" customWidth="1"/>
    <col min="3842" max="3842" width="52.5" style="25" customWidth="1"/>
    <col min="3843" max="3845" width="18.25" style="25" customWidth="1"/>
    <col min="3846" max="4096" width="6.875" style="25"/>
    <col min="4097" max="4097" width="19.5" style="25" customWidth="1"/>
    <col min="4098" max="4098" width="52.5" style="25" customWidth="1"/>
    <col min="4099" max="4101" width="18.25" style="25" customWidth="1"/>
    <col min="4102" max="4352" width="6.875" style="25"/>
    <col min="4353" max="4353" width="19.5" style="25" customWidth="1"/>
    <col min="4354" max="4354" width="52.5" style="25" customWidth="1"/>
    <col min="4355" max="4357" width="18.25" style="25" customWidth="1"/>
    <col min="4358" max="4608" width="6.875" style="25"/>
    <col min="4609" max="4609" width="19.5" style="25" customWidth="1"/>
    <col min="4610" max="4610" width="52.5" style="25" customWidth="1"/>
    <col min="4611" max="4613" width="18.25" style="25" customWidth="1"/>
    <col min="4614" max="4864" width="6.875" style="25"/>
    <col min="4865" max="4865" width="19.5" style="25" customWidth="1"/>
    <col min="4866" max="4866" width="52.5" style="25" customWidth="1"/>
    <col min="4867" max="4869" width="18.25" style="25" customWidth="1"/>
    <col min="4870" max="5120" width="6.875" style="25"/>
    <col min="5121" max="5121" width="19.5" style="25" customWidth="1"/>
    <col min="5122" max="5122" width="52.5" style="25" customWidth="1"/>
    <col min="5123" max="5125" width="18.25" style="25" customWidth="1"/>
    <col min="5126" max="5376" width="6.875" style="25"/>
    <col min="5377" max="5377" width="19.5" style="25" customWidth="1"/>
    <col min="5378" max="5378" width="52.5" style="25" customWidth="1"/>
    <col min="5379" max="5381" width="18.25" style="25" customWidth="1"/>
    <col min="5382" max="5632" width="6.875" style="25"/>
    <col min="5633" max="5633" width="19.5" style="25" customWidth="1"/>
    <col min="5634" max="5634" width="52.5" style="25" customWidth="1"/>
    <col min="5635" max="5637" width="18.25" style="25" customWidth="1"/>
    <col min="5638" max="5888" width="6.875" style="25"/>
    <col min="5889" max="5889" width="19.5" style="25" customWidth="1"/>
    <col min="5890" max="5890" width="52.5" style="25" customWidth="1"/>
    <col min="5891" max="5893" width="18.25" style="25" customWidth="1"/>
    <col min="5894" max="6144" width="6.875" style="25"/>
    <col min="6145" max="6145" width="19.5" style="25" customWidth="1"/>
    <col min="6146" max="6146" width="52.5" style="25" customWidth="1"/>
    <col min="6147" max="6149" width="18.25" style="25" customWidth="1"/>
    <col min="6150" max="6400" width="6.875" style="25"/>
    <col min="6401" max="6401" width="19.5" style="25" customWidth="1"/>
    <col min="6402" max="6402" width="52.5" style="25" customWidth="1"/>
    <col min="6403" max="6405" width="18.25" style="25" customWidth="1"/>
    <col min="6406" max="6656" width="6.875" style="25"/>
    <col min="6657" max="6657" width="19.5" style="25" customWidth="1"/>
    <col min="6658" max="6658" width="52.5" style="25" customWidth="1"/>
    <col min="6659" max="6661" width="18.25" style="25" customWidth="1"/>
    <col min="6662" max="6912" width="6.875" style="25"/>
    <col min="6913" max="6913" width="19.5" style="25" customWidth="1"/>
    <col min="6914" max="6914" width="52.5" style="25" customWidth="1"/>
    <col min="6915" max="6917" width="18.25" style="25" customWidth="1"/>
    <col min="6918" max="7168" width="6.875" style="25"/>
    <col min="7169" max="7169" width="19.5" style="25" customWidth="1"/>
    <col min="7170" max="7170" width="52.5" style="25" customWidth="1"/>
    <col min="7171" max="7173" width="18.25" style="25" customWidth="1"/>
    <col min="7174" max="7424" width="6.875" style="25"/>
    <col min="7425" max="7425" width="19.5" style="25" customWidth="1"/>
    <col min="7426" max="7426" width="52.5" style="25" customWidth="1"/>
    <col min="7427" max="7429" width="18.25" style="25" customWidth="1"/>
    <col min="7430" max="7680" width="6.875" style="25"/>
    <col min="7681" max="7681" width="19.5" style="25" customWidth="1"/>
    <col min="7682" max="7682" width="52.5" style="25" customWidth="1"/>
    <col min="7683" max="7685" width="18.25" style="25" customWidth="1"/>
    <col min="7686" max="7936" width="6.875" style="25"/>
    <col min="7937" max="7937" width="19.5" style="25" customWidth="1"/>
    <col min="7938" max="7938" width="52.5" style="25" customWidth="1"/>
    <col min="7939" max="7941" width="18.25" style="25" customWidth="1"/>
    <col min="7942" max="8192" width="6.875" style="25"/>
    <col min="8193" max="8193" width="19.5" style="25" customWidth="1"/>
    <col min="8194" max="8194" width="52.5" style="25" customWidth="1"/>
    <col min="8195" max="8197" width="18.25" style="25" customWidth="1"/>
    <col min="8198" max="8448" width="6.875" style="25"/>
    <col min="8449" max="8449" width="19.5" style="25" customWidth="1"/>
    <col min="8450" max="8450" width="52.5" style="25" customWidth="1"/>
    <col min="8451" max="8453" width="18.25" style="25" customWidth="1"/>
    <col min="8454" max="8704" width="6.875" style="25"/>
    <col min="8705" max="8705" width="19.5" style="25" customWidth="1"/>
    <col min="8706" max="8706" width="52.5" style="25" customWidth="1"/>
    <col min="8707" max="8709" width="18.25" style="25" customWidth="1"/>
    <col min="8710" max="8960" width="6.875" style="25"/>
    <col min="8961" max="8961" width="19.5" style="25" customWidth="1"/>
    <col min="8962" max="8962" width="52.5" style="25" customWidth="1"/>
    <col min="8963" max="8965" width="18.25" style="25" customWidth="1"/>
    <col min="8966" max="9216" width="6.875" style="25"/>
    <col min="9217" max="9217" width="19.5" style="25" customWidth="1"/>
    <col min="9218" max="9218" width="52.5" style="25" customWidth="1"/>
    <col min="9219" max="9221" width="18.25" style="25" customWidth="1"/>
    <col min="9222" max="9472" width="6.875" style="25"/>
    <col min="9473" max="9473" width="19.5" style="25" customWidth="1"/>
    <col min="9474" max="9474" width="52.5" style="25" customWidth="1"/>
    <col min="9475" max="9477" width="18.25" style="25" customWidth="1"/>
    <col min="9478" max="9728" width="6.875" style="25"/>
    <col min="9729" max="9729" width="19.5" style="25" customWidth="1"/>
    <col min="9730" max="9730" width="52.5" style="25" customWidth="1"/>
    <col min="9731" max="9733" width="18.25" style="25" customWidth="1"/>
    <col min="9734" max="9984" width="6.875" style="25"/>
    <col min="9985" max="9985" width="19.5" style="25" customWidth="1"/>
    <col min="9986" max="9986" width="52.5" style="25" customWidth="1"/>
    <col min="9987" max="9989" width="18.25" style="25" customWidth="1"/>
    <col min="9990" max="10240" width="6.875" style="25"/>
    <col min="10241" max="10241" width="19.5" style="25" customWidth="1"/>
    <col min="10242" max="10242" width="52.5" style="25" customWidth="1"/>
    <col min="10243" max="10245" width="18.25" style="25" customWidth="1"/>
    <col min="10246" max="10496" width="6.875" style="25"/>
    <col min="10497" max="10497" width="19.5" style="25" customWidth="1"/>
    <col min="10498" max="10498" width="52.5" style="25" customWidth="1"/>
    <col min="10499" max="10501" width="18.25" style="25" customWidth="1"/>
    <col min="10502" max="10752" width="6.875" style="25"/>
    <col min="10753" max="10753" width="19.5" style="25" customWidth="1"/>
    <col min="10754" max="10754" width="52.5" style="25" customWidth="1"/>
    <col min="10755" max="10757" width="18.25" style="25" customWidth="1"/>
    <col min="10758" max="11008" width="6.875" style="25"/>
    <col min="11009" max="11009" width="19.5" style="25" customWidth="1"/>
    <col min="11010" max="11010" width="52.5" style="25" customWidth="1"/>
    <col min="11011" max="11013" width="18.25" style="25" customWidth="1"/>
    <col min="11014" max="11264" width="6.875" style="25"/>
    <col min="11265" max="11265" width="19.5" style="25" customWidth="1"/>
    <col min="11266" max="11266" width="52.5" style="25" customWidth="1"/>
    <col min="11267" max="11269" width="18.25" style="25" customWidth="1"/>
    <col min="11270" max="11520" width="6.875" style="25"/>
    <col min="11521" max="11521" width="19.5" style="25" customWidth="1"/>
    <col min="11522" max="11522" width="52.5" style="25" customWidth="1"/>
    <col min="11523" max="11525" width="18.25" style="25" customWidth="1"/>
    <col min="11526" max="11776" width="6.875" style="25"/>
    <col min="11777" max="11777" width="19.5" style="25" customWidth="1"/>
    <col min="11778" max="11778" width="52.5" style="25" customWidth="1"/>
    <col min="11779" max="11781" width="18.25" style="25" customWidth="1"/>
    <col min="11782" max="12032" width="6.875" style="25"/>
    <col min="12033" max="12033" width="19.5" style="25" customWidth="1"/>
    <col min="12034" max="12034" width="52.5" style="25" customWidth="1"/>
    <col min="12035" max="12037" width="18.25" style="25" customWidth="1"/>
    <col min="12038" max="12288" width="6.875" style="25"/>
    <col min="12289" max="12289" width="19.5" style="25" customWidth="1"/>
    <col min="12290" max="12290" width="52.5" style="25" customWidth="1"/>
    <col min="12291" max="12293" width="18.25" style="25" customWidth="1"/>
    <col min="12294" max="12544" width="6.875" style="25"/>
    <col min="12545" max="12545" width="19.5" style="25" customWidth="1"/>
    <col min="12546" max="12546" width="52.5" style="25" customWidth="1"/>
    <col min="12547" max="12549" width="18.25" style="25" customWidth="1"/>
    <col min="12550" max="12800" width="6.875" style="25"/>
    <col min="12801" max="12801" width="19.5" style="25" customWidth="1"/>
    <col min="12802" max="12802" width="52.5" style="25" customWidth="1"/>
    <col min="12803" max="12805" width="18.25" style="25" customWidth="1"/>
    <col min="12806" max="13056" width="6.875" style="25"/>
    <col min="13057" max="13057" width="19.5" style="25" customWidth="1"/>
    <col min="13058" max="13058" width="52.5" style="25" customWidth="1"/>
    <col min="13059" max="13061" width="18.25" style="25" customWidth="1"/>
    <col min="13062" max="13312" width="6.875" style="25"/>
    <col min="13313" max="13313" width="19.5" style="25" customWidth="1"/>
    <col min="13314" max="13314" width="52.5" style="25" customWidth="1"/>
    <col min="13315" max="13317" width="18.25" style="25" customWidth="1"/>
    <col min="13318" max="13568" width="6.875" style="25"/>
    <col min="13569" max="13569" width="19.5" style="25" customWidth="1"/>
    <col min="13570" max="13570" width="52.5" style="25" customWidth="1"/>
    <col min="13571" max="13573" width="18.25" style="25" customWidth="1"/>
    <col min="13574" max="13824" width="6.875" style="25"/>
    <col min="13825" max="13825" width="19.5" style="25" customWidth="1"/>
    <col min="13826" max="13826" width="52.5" style="25" customWidth="1"/>
    <col min="13827" max="13829" width="18.25" style="25" customWidth="1"/>
    <col min="13830" max="14080" width="6.875" style="25"/>
    <col min="14081" max="14081" width="19.5" style="25" customWidth="1"/>
    <col min="14082" max="14082" width="52.5" style="25" customWidth="1"/>
    <col min="14083" max="14085" width="18.25" style="25" customWidth="1"/>
    <col min="14086" max="14336" width="6.875" style="25"/>
    <col min="14337" max="14337" width="19.5" style="25" customWidth="1"/>
    <col min="14338" max="14338" width="52.5" style="25" customWidth="1"/>
    <col min="14339" max="14341" width="18.25" style="25" customWidth="1"/>
    <col min="14342" max="14592" width="6.875" style="25"/>
    <col min="14593" max="14593" width="19.5" style="25" customWidth="1"/>
    <col min="14594" max="14594" width="52.5" style="25" customWidth="1"/>
    <col min="14595" max="14597" width="18.25" style="25" customWidth="1"/>
    <col min="14598" max="14848" width="6.875" style="25"/>
    <col min="14849" max="14849" width="19.5" style="25" customWidth="1"/>
    <col min="14850" max="14850" width="52.5" style="25" customWidth="1"/>
    <col min="14851" max="14853" width="18.25" style="25" customWidth="1"/>
    <col min="14854" max="15104" width="6.875" style="25"/>
    <col min="15105" max="15105" width="19.5" style="25" customWidth="1"/>
    <col min="15106" max="15106" width="52.5" style="25" customWidth="1"/>
    <col min="15107" max="15109" width="18.25" style="25" customWidth="1"/>
    <col min="15110" max="15360" width="6.875" style="25"/>
    <col min="15361" max="15361" width="19.5" style="25" customWidth="1"/>
    <col min="15362" max="15362" width="52.5" style="25" customWidth="1"/>
    <col min="15363" max="15365" width="18.25" style="25" customWidth="1"/>
    <col min="15366" max="15616" width="6.875" style="25"/>
    <col min="15617" max="15617" width="19.5" style="25" customWidth="1"/>
    <col min="15618" max="15618" width="52.5" style="25" customWidth="1"/>
    <col min="15619" max="15621" width="18.25" style="25" customWidth="1"/>
    <col min="15622" max="15872" width="6.875" style="25"/>
    <col min="15873" max="15873" width="19.5" style="25" customWidth="1"/>
    <col min="15874" max="15874" width="52.5" style="25" customWidth="1"/>
    <col min="15875" max="15877" width="18.25" style="25" customWidth="1"/>
    <col min="15878" max="16128" width="6.875" style="25"/>
    <col min="16129" max="16129" width="19.5" style="25" customWidth="1"/>
    <col min="16130" max="16130" width="52.5" style="25" customWidth="1"/>
    <col min="16131" max="16133" width="18.25" style="25" customWidth="1"/>
    <col min="16134" max="16384" width="6.875" style="25"/>
  </cols>
  <sheetData>
    <row r="1" spans="1:5" ht="20.100000000000001" customHeight="1">
      <c r="A1" s="24" t="s">
        <v>417</v>
      </c>
      <c r="E1" s="51"/>
    </row>
    <row r="2" spans="1:5" ht="28.5">
      <c r="A2" s="132" t="s">
        <v>722</v>
      </c>
      <c r="B2" s="26"/>
      <c r="C2" s="26"/>
      <c r="D2" s="26"/>
      <c r="E2" s="26"/>
    </row>
    <row r="3" spans="1:5" ht="20.100000000000001" customHeight="1">
      <c r="A3" s="26"/>
      <c r="B3" s="26"/>
      <c r="C3" s="26"/>
      <c r="D3" s="26"/>
      <c r="E3" s="26"/>
    </row>
    <row r="4" spans="1:5" ht="30.75" customHeight="1">
      <c r="A4" s="52"/>
      <c r="B4" s="53"/>
      <c r="C4" s="53"/>
      <c r="D4" s="53"/>
      <c r="E4" s="54" t="s">
        <v>312</v>
      </c>
    </row>
    <row r="5" spans="1:5" ht="20.100000000000001" customHeight="1">
      <c r="A5" s="181" t="s">
        <v>331</v>
      </c>
      <c r="B5" s="181" t="s">
        <v>332</v>
      </c>
      <c r="C5" s="181" t="s">
        <v>418</v>
      </c>
      <c r="D5" s="181"/>
      <c r="E5" s="181"/>
    </row>
    <row r="6" spans="1:5" ht="20.100000000000001" customHeight="1">
      <c r="A6" s="181"/>
      <c r="B6" s="181"/>
      <c r="C6" s="47" t="s">
        <v>317</v>
      </c>
      <c r="D6" s="47" t="s">
        <v>334</v>
      </c>
      <c r="E6" s="47" t="s">
        <v>335</v>
      </c>
    </row>
    <row r="7" spans="1:5" ht="20.100000000000001" customHeight="1">
      <c r="A7" s="103"/>
      <c r="B7" s="113" t="s">
        <v>484</v>
      </c>
      <c r="C7" s="178">
        <f>C8</f>
        <v>157.88999999999999</v>
      </c>
      <c r="D7" s="178"/>
      <c r="E7" s="178">
        <f>E8</f>
        <v>157.88999999999999</v>
      </c>
    </row>
    <row r="8" spans="1:5" ht="20.100000000000001" customHeight="1">
      <c r="A8" s="144" t="s">
        <v>630</v>
      </c>
      <c r="B8" s="144" t="s">
        <v>511</v>
      </c>
      <c r="C8" s="153">
        <f>SUM(D8:E8)</f>
        <v>157.88999999999999</v>
      </c>
      <c r="D8" s="153"/>
      <c r="E8" s="153">
        <v>157.88999999999999</v>
      </c>
    </row>
    <row r="9" spans="1:5" ht="20.100000000000001" customHeight="1">
      <c r="A9" s="144" t="s">
        <v>648</v>
      </c>
      <c r="B9" s="144" t="s">
        <v>649</v>
      </c>
      <c r="C9" s="153">
        <f>SUM(D9:E9)</f>
        <v>157.88999999999999</v>
      </c>
      <c r="D9" s="153"/>
      <c r="E9" s="153">
        <v>157.88999999999999</v>
      </c>
    </row>
    <row r="10" spans="1:5" ht="20.100000000000001" customHeight="1">
      <c r="A10" s="144" t="s">
        <v>650</v>
      </c>
      <c r="B10" s="144" t="s">
        <v>651</v>
      </c>
      <c r="C10" s="153">
        <f>SUM(D10:E10)</f>
        <v>157.88999999999999</v>
      </c>
      <c r="D10" s="153"/>
      <c r="E10" s="153">
        <v>157.88999999999999</v>
      </c>
    </row>
    <row r="11" spans="1:5" ht="20.25" customHeight="1">
      <c r="A11" s="32"/>
      <c r="B11" s="32"/>
      <c r="C11" s="32"/>
      <c r="D11" s="32"/>
      <c r="E11" s="32"/>
    </row>
    <row r="12" spans="1:5" ht="12.75" customHeight="1">
      <c r="A12" s="32"/>
      <c r="B12" s="32"/>
      <c r="C12" s="32"/>
      <c r="E12" s="32"/>
    </row>
    <row r="13" spans="1:5" ht="12.75" customHeight="1">
      <c r="A13" s="32"/>
      <c r="B13" s="32"/>
      <c r="C13" s="32"/>
      <c r="D13" s="32"/>
      <c r="E13" s="32"/>
    </row>
    <row r="14" spans="1:5" ht="12.75" customHeight="1">
      <c r="A14" s="32"/>
      <c r="B14" s="32"/>
      <c r="C14" s="32"/>
      <c r="E14" s="32"/>
    </row>
    <row r="15" spans="1:5" ht="12.75" customHeight="1">
      <c r="A15" s="32"/>
      <c r="B15" s="32"/>
      <c r="D15" s="32"/>
      <c r="E15" s="32"/>
    </row>
    <row r="16" spans="1:5" ht="12.75" customHeight="1">
      <c r="A16" s="32"/>
      <c r="E16" s="32"/>
    </row>
  </sheetData>
  <mergeCells count="3">
    <mergeCell ref="A5:A6"/>
    <mergeCell ref="B5:B6"/>
    <mergeCell ref="C5:E5"/>
  </mergeCells>
  <phoneticPr fontId="4" type="noConversion"/>
  <dataValidations count="1">
    <dataValidation allowBlank="1" showInputMessage="1" showErrorMessage="1" prompt="若无数据则为空,不输&quot;0&quot;" sqref="D7:E10"/>
  </dataValidations>
  <printOptions horizontalCentered="1"/>
  <pageMargins left="0" right="0" top="0.86" bottom="0.99999998498150677" header="0.49999999249075339" footer="0.49999999249075339"/>
  <pageSetup paperSize="9" scale="94"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31"/>
  <sheetViews>
    <sheetView showGridLines="0" showZeros="0" workbookViewId="0">
      <pane ySplit="6" topLeftCell="A7" activePane="bottomLeft" state="frozen"/>
      <selection activeCell="H8" sqref="H8"/>
      <selection pane="bottomLeft" activeCell="A2" sqref="A2"/>
    </sheetView>
  </sheetViews>
  <sheetFormatPr defaultColWidth="6.875" defaultRowHeight="20.100000000000001" customHeight="1"/>
  <cols>
    <col min="1" max="4" width="34.5" style="25" customWidth="1"/>
    <col min="5" max="159" width="6.75" style="25" customWidth="1"/>
    <col min="160" max="256" width="6.875" style="25"/>
    <col min="257" max="260" width="34.5" style="25" customWidth="1"/>
    <col min="261" max="415" width="6.75" style="25" customWidth="1"/>
    <col min="416" max="512" width="6.875" style="25"/>
    <col min="513" max="516" width="34.5" style="25" customWidth="1"/>
    <col min="517" max="671" width="6.75" style="25" customWidth="1"/>
    <col min="672" max="768" width="6.875" style="25"/>
    <col min="769" max="772" width="34.5" style="25" customWidth="1"/>
    <col min="773" max="927" width="6.75" style="25" customWidth="1"/>
    <col min="928" max="1024" width="6.875" style="25"/>
    <col min="1025" max="1028" width="34.5" style="25" customWidth="1"/>
    <col min="1029" max="1183" width="6.75" style="25" customWidth="1"/>
    <col min="1184" max="1280" width="6.875" style="25"/>
    <col min="1281" max="1284" width="34.5" style="25" customWidth="1"/>
    <col min="1285" max="1439" width="6.75" style="25" customWidth="1"/>
    <col min="1440" max="1536" width="6.875" style="25"/>
    <col min="1537" max="1540" width="34.5" style="25" customWidth="1"/>
    <col min="1541" max="1695" width="6.75" style="25" customWidth="1"/>
    <col min="1696" max="1792" width="6.875" style="25"/>
    <col min="1793" max="1796" width="34.5" style="25" customWidth="1"/>
    <col min="1797" max="1951" width="6.75" style="25" customWidth="1"/>
    <col min="1952" max="2048" width="6.875" style="25"/>
    <col min="2049" max="2052" width="34.5" style="25" customWidth="1"/>
    <col min="2053" max="2207" width="6.75" style="25" customWidth="1"/>
    <col min="2208" max="2304" width="6.875" style="25"/>
    <col min="2305" max="2308" width="34.5" style="25" customWidth="1"/>
    <col min="2309" max="2463" width="6.75" style="25" customWidth="1"/>
    <col min="2464" max="2560" width="6.875" style="25"/>
    <col min="2561" max="2564" width="34.5" style="25" customWidth="1"/>
    <col min="2565" max="2719" width="6.75" style="25" customWidth="1"/>
    <col min="2720" max="2816" width="6.875" style="25"/>
    <col min="2817" max="2820" width="34.5" style="25" customWidth="1"/>
    <col min="2821" max="2975" width="6.75" style="25" customWidth="1"/>
    <col min="2976" max="3072" width="6.875" style="25"/>
    <col min="3073" max="3076" width="34.5" style="25" customWidth="1"/>
    <col min="3077" max="3231" width="6.75" style="25" customWidth="1"/>
    <col min="3232" max="3328" width="6.875" style="25"/>
    <col min="3329" max="3332" width="34.5" style="25" customWidth="1"/>
    <col min="3333" max="3487" width="6.75" style="25" customWidth="1"/>
    <col min="3488" max="3584" width="6.875" style="25"/>
    <col min="3585" max="3588" width="34.5" style="25" customWidth="1"/>
    <col min="3589" max="3743" width="6.75" style="25" customWidth="1"/>
    <col min="3744" max="3840" width="6.875" style="25"/>
    <col min="3841" max="3844" width="34.5" style="25" customWidth="1"/>
    <col min="3845" max="3999" width="6.75" style="25" customWidth="1"/>
    <col min="4000" max="4096" width="6.875" style="25"/>
    <col min="4097" max="4100" width="34.5" style="25" customWidth="1"/>
    <col min="4101" max="4255" width="6.75" style="25" customWidth="1"/>
    <col min="4256" max="4352" width="6.875" style="25"/>
    <col min="4353" max="4356" width="34.5" style="25" customWidth="1"/>
    <col min="4357" max="4511" width="6.75" style="25" customWidth="1"/>
    <col min="4512" max="4608" width="6.875" style="25"/>
    <col min="4609" max="4612" width="34.5" style="25" customWidth="1"/>
    <col min="4613" max="4767" width="6.75" style="25" customWidth="1"/>
    <col min="4768" max="4864" width="6.875" style="25"/>
    <col min="4865" max="4868" width="34.5" style="25" customWidth="1"/>
    <col min="4869" max="5023" width="6.75" style="25" customWidth="1"/>
    <col min="5024" max="5120" width="6.875" style="25"/>
    <col min="5121" max="5124" width="34.5" style="25" customWidth="1"/>
    <col min="5125" max="5279" width="6.75" style="25" customWidth="1"/>
    <col min="5280" max="5376" width="6.875" style="25"/>
    <col min="5377" max="5380" width="34.5" style="25" customWidth="1"/>
    <col min="5381" max="5535" width="6.75" style="25" customWidth="1"/>
    <col min="5536" max="5632" width="6.875" style="25"/>
    <col min="5633" max="5636" width="34.5" style="25" customWidth="1"/>
    <col min="5637" max="5791" width="6.75" style="25" customWidth="1"/>
    <col min="5792" max="5888" width="6.875" style="25"/>
    <col min="5889" max="5892" width="34.5" style="25" customWidth="1"/>
    <col min="5893" max="6047" width="6.75" style="25" customWidth="1"/>
    <col min="6048" max="6144" width="6.875" style="25"/>
    <col min="6145" max="6148" width="34.5" style="25" customWidth="1"/>
    <col min="6149" max="6303" width="6.75" style="25" customWidth="1"/>
    <col min="6304" max="6400" width="6.875" style="25"/>
    <col min="6401" max="6404" width="34.5" style="25" customWidth="1"/>
    <col min="6405" max="6559" width="6.75" style="25" customWidth="1"/>
    <col min="6560" max="6656" width="6.875" style="25"/>
    <col min="6657" max="6660" width="34.5" style="25" customWidth="1"/>
    <col min="6661" max="6815" width="6.75" style="25" customWidth="1"/>
    <col min="6816" max="6912" width="6.875" style="25"/>
    <col min="6913" max="6916" width="34.5" style="25" customWidth="1"/>
    <col min="6917" max="7071" width="6.75" style="25" customWidth="1"/>
    <col min="7072" max="7168" width="6.875" style="25"/>
    <col min="7169" max="7172" width="34.5" style="25" customWidth="1"/>
    <col min="7173" max="7327" width="6.75" style="25" customWidth="1"/>
    <col min="7328" max="7424" width="6.875" style="25"/>
    <col min="7425" max="7428" width="34.5" style="25" customWidth="1"/>
    <col min="7429" max="7583" width="6.75" style="25" customWidth="1"/>
    <col min="7584" max="7680" width="6.875" style="25"/>
    <col min="7681" max="7684" width="34.5" style="25" customWidth="1"/>
    <col min="7685" max="7839" width="6.75" style="25" customWidth="1"/>
    <col min="7840" max="7936" width="6.875" style="25"/>
    <col min="7937" max="7940" width="34.5" style="25" customWidth="1"/>
    <col min="7941" max="8095" width="6.75" style="25" customWidth="1"/>
    <col min="8096" max="8192" width="6.875" style="25"/>
    <col min="8193" max="8196" width="34.5" style="25" customWidth="1"/>
    <col min="8197" max="8351" width="6.75" style="25" customWidth="1"/>
    <col min="8352" max="8448" width="6.875" style="25"/>
    <col min="8449" max="8452" width="34.5" style="25" customWidth="1"/>
    <col min="8453" max="8607" width="6.75" style="25" customWidth="1"/>
    <col min="8608" max="8704" width="6.875" style="25"/>
    <col min="8705" max="8708" width="34.5" style="25" customWidth="1"/>
    <col min="8709" max="8863" width="6.75" style="25" customWidth="1"/>
    <col min="8864" max="8960" width="6.875" style="25"/>
    <col min="8961" max="8964" width="34.5" style="25" customWidth="1"/>
    <col min="8965" max="9119" width="6.75" style="25" customWidth="1"/>
    <col min="9120" max="9216" width="6.875" style="25"/>
    <col min="9217" max="9220" width="34.5" style="25" customWidth="1"/>
    <col min="9221" max="9375" width="6.75" style="25" customWidth="1"/>
    <col min="9376" max="9472" width="6.875" style="25"/>
    <col min="9473" max="9476" width="34.5" style="25" customWidth="1"/>
    <col min="9477" max="9631" width="6.75" style="25" customWidth="1"/>
    <col min="9632" max="9728" width="6.875" style="25"/>
    <col min="9729" max="9732" width="34.5" style="25" customWidth="1"/>
    <col min="9733" max="9887" width="6.75" style="25" customWidth="1"/>
    <col min="9888" max="9984" width="6.875" style="25"/>
    <col min="9985" max="9988" width="34.5" style="25" customWidth="1"/>
    <col min="9989" max="10143" width="6.75" style="25" customWidth="1"/>
    <col min="10144" max="10240" width="6.875" style="25"/>
    <col min="10241" max="10244" width="34.5" style="25" customWidth="1"/>
    <col min="10245" max="10399" width="6.75" style="25" customWidth="1"/>
    <col min="10400" max="10496" width="6.875" style="25"/>
    <col min="10497" max="10500" width="34.5" style="25" customWidth="1"/>
    <col min="10501" max="10655" width="6.75" style="25" customWidth="1"/>
    <col min="10656" max="10752" width="6.875" style="25"/>
    <col min="10753" max="10756" width="34.5" style="25" customWidth="1"/>
    <col min="10757" max="10911" width="6.75" style="25" customWidth="1"/>
    <col min="10912" max="11008" width="6.875" style="25"/>
    <col min="11009" max="11012" width="34.5" style="25" customWidth="1"/>
    <col min="11013" max="11167" width="6.75" style="25" customWidth="1"/>
    <col min="11168" max="11264" width="6.875" style="25"/>
    <col min="11265" max="11268" width="34.5" style="25" customWidth="1"/>
    <col min="11269" max="11423" width="6.75" style="25" customWidth="1"/>
    <col min="11424" max="11520" width="6.875" style="25"/>
    <col min="11521" max="11524" width="34.5" style="25" customWidth="1"/>
    <col min="11525" max="11679" width="6.75" style="25" customWidth="1"/>
    <col min="11680" max="11776" width="6.875" style="25"/>
    <col min="11777" max="11780" width="34.5" style="25" customWidth="1"/>
    <col min="11781" max="11935" width="6.75" style="25" customWidth="1"/>
    <col min="11936" max="12032" width="6.875" style="25"/>
    <col min="12033" max="12036" width="34.5" style="25" customWidth="1"/>
    <col min="12037" max="12191" width="6.75" style="25" customWidth="1"/>
    <col min="12192" max="12288" width="6.875" style="25"/>
    <col min="12289" max="12292" width="34.5" style="25" customWidth="1"/>
    <col min="12293" max="12447" width="6.75" style="25" customWidth="1"/>
    <col min="12448" max="12544" width="6.875" style="25"/>
    <col min="12545" max="12548" width="34.5" style="25" customWidth="1"/>
    <col min="12549" max="12703" width="6.75" style="25" customWidth="1"/>
    <col min="12704" max="12800" width="6.875" style="25"/>
    <col min="12801" max="12804" width="34.5" style="25" customWidth="1"/>
    <col min="12805" max="12959" width="6.75" style="25" customWidth="1"/>
    <col min="12960" max="13056" width="6.875" style="25"/>
    <col min="13057" max="13060" width="34.5" style="25" customWidth="1"/>
    <col min="13061" max="13215" width="6.75" style="25" customWidth="1"/>
    <col min="13216" max="13312" width="6.875" style="25"/>
    <col min="13313" max="13316" width="34.5" style="25" customWidth="1"/>
    <col min="13317" max="13471" width="6.75" style="25" customWidth="1"/>
    <col min="13472" max="13568" width="6.875" style="25"/>
    <col min="13569" max="13572" width="34.5" style="25" customWidth="1"/>
    <col min="13573" max="13727" width="6.75" style="25" customWidth="1"/>
    <col min="13728" max="13824" width="6.875" style="25"/>
    <col min="13825" max="13828" width="34.5" style="25" customWidth="1"/>
    <col min="13829" max="13983" width="6.75" style="25" customWidth="1"/>
    <col min="13984" max="14080" width="6.875" style="25"/>
    <col min="14081" max="14084" width="34.5" style="25" customWidth="1"/>
    <col min="14085" max="14239" width="6.75" style="25" customWidth="1"/>
    <col min="14240" max="14336" width="6.875" style="25"/>
    <col min="14337" max="14340" width="34.5" style="25" customWidth="1"/>
    <col min="14341" max="14495" width="6.75" style="25" customWidth="1"/>
    <col min="14496" max="14592" width="6.875" style="25"/>
    <col min="14593" max="14596" width="34.5" style="25" customWidth="1"/>
    <col min="14597" max="14751" width="6.75" style="25" customWidth="1"/>
    <col min="14752" max="14848" width="6.875" style="25"/>
    <col min="14849" max="14852" width="34.5" style="25" customWidth="1"/>
    <col min="14853" max="15007" width="6.75" style="25" customWidth="1"/>
    <col min="15008" max="15104" width="6.875" style="25"/>
    <col min="15105" max="15108" width="34.5" style="25" customWidth="1"/>
    <col min="15109" max="15263" width="6.75" style="25" customWidth="1"/>
    <col min="15264" max="15360" width="6.875" style="25"/>
    <col min="15361" max="15364" width="34.5" style="25" customWidth="1"/>
    <col min="15365" max="15519" width="6.75" style="25" customWidth="1"/>
    <col min="15520" max="15616" width="6.875" style="25"/>
    <col min="15617" max="15620" width="34.5" style="25" customWidth="1"/>
    <col min="15621" max="15775" width="6.75" style="25" customWidth="1"/>
    <col min="15776" max="15872" width="6.875" style="25"/>
    <col min="15873" max="15876" width="34.5" style="25" customWidth="1"/>
    <col min="15877" max="16031" width="6.75" style="25" customWidth="1"/>
    <col min="16032" max="16128" width="6.875" style="25"/>
    <col min="16129" max="16132" width="34.5" style="25" customWidth="1"/>
    <col min="16133" max="16287" width="6.75" style="25" customWidth="1"/>
    <col min="16288" max="16384" width="6.875" style="25"/>
  </cols>
  <sheetData>
    <row r="1" spans="1:251" ht="20.100000000000001" customHeight="1">
      <c r="A1" s="24" t="s">
        <v>419</v>
      </c>
      <c r="B1" s="55"/>
      <c r="C1" s="56"/>
      <c r="D1" s="51"/>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row>
    <row r="2" spans="1:251" ht="33.75" customHeight="1">
      <c r="A2" s="136" t="s">
        <v>723</v>
      </c>
      <c r="B2" s="57"/>
      <c r="C2" s="58"/>
      <c r="D2" s="57"/>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row>
    <row r="3" spans="1:251" ht="20.100000000000001" customHeight="1">
      <c r="A3" s="57"/>
      <c r="B3" s="57"/>
      <c r="C3" s="58"/>
      <c r="D3" s="57"/>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row>
    <row r="4" spans="1:251" ht="30.75" customHeight="1">
      <c r="A4" s="28"/>
      <c r="B4" s="59"/>
      <c r="C4" s="60"/>
      <c r="D4" s="46" t="s">
        <v>312</v>
      </c>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row>
    <row r="5" spans="1:251" ht="23.25" customHeight="1">
      <c r="A5" s="181" t="s">
        <v>313</v>
      </c>
      <c r="B5" s="181"/>
      <c r="C5" s="181" t="s">
        <v>314</v>
      </c>
      <c r="D5" s="181"/>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row>
    <row r="6" spans="1:251" ht="24" customHeight="1">
      <c r="A6" s="31" t="s">
        <v>315</v>
      </c>
      <c r="B6" s="61" t="s">
        <v>316</v>
      </c>
      <c r="C6" s="31" t="s">
        <v>315</v>
      </c>
      <c r="D6" s="31" t="s">
        <v>316</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row>
    <row r="7" spans="1:251" ht="20.100000000000001" customHeight="1">
      <c r="A7" s="62" t="s">
        <v>488</v>
      </c>
      <c r="B7" s="114">
        <v>3207.5</v>
      </c>
      <c r="C7" s="145" t="s">
        <v>440</v>
      </c>
      <c r="D7" s="104">
        <v>1163.19</v>
      </c>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row>
    <row r="8" spans="1:251" ht="20.100000000000001" customHeight="1">
      <c r="A8" s="64" t="s">
        <v>420</v>
      </c>
      <c r="B8" s="104"/>
      <c r="C8" s="145" t="s">
        <v>507</v>
      </c>
      <c r="D8" s="104">
        <v>5.59</v>
      </c>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row>
    <row r="9" spans="1:251" ht="20.100000000000001" customHeight="1">
      <c r="A9" s="66" t="s">
        <v>421</v>
      </c>
      <c r="B9" s="114"/>
      <c r="C9" s="145" t="s">
        <v>508</v>
      </c>
      <c r="D9" s="104">
        <v>88.55</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row>
    <row r="10" spans="1:251" ht="20.100000000000001" customHeight="1">
      <c r="A10" s="67" t="s">
        <v>422</v>
      </c>
      <c r="B10" s="115"/>
      <c r="C10" s="145" t="s">
        <v>485</v>
      </c>
      <c r="D10" s="104">
        <v>469.03</v>
      </c>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row>
    <row r="11" spans="1:251" ht="20.100000000000001" customHeight="1">
      <c r="A11" s="67" t="s">
        <v>423</v>
      </c>
      <c r="B11" s="115"/>
      <c r="C11" s="145" t="s">
        <v>509</v>
      </c>
      <c r="D11" s="104">
        <v>138.56</v>
      </c>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row>
    <row r="12" spans="1:251" ht="20.100000000000001" customHeight="1">
      <c r="A12" s="67" t="s">
        <v>424</v>
      </c>
      <c r="B12" s="104"/>
      <c r="C12" s="145" t="s">
        <v>510</v>
      </c>
      <c r="D12" s="104">
        <v>0.11</v>
      </c>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row>
    <row r="13" spans="1:251" ht="20.100000000000001" customHeight="1">
      <c r="A13" s="67"/>
      <c r="B13" s="104"/>
      <c r="C13" s="145" t="s">
        <v>511</v>
      </c>
      <c r="D13" s="104">
        <v>805.80499999999995</v>
      </c>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row>
    <row r="14" spans="1:251" ht="20.100000000000001" customHeight="1">
      <c r="A14" s="67"/>
      <c r="B14" s="104"/>
      <c r="C14" s="145" t="s">
        <v>512</v>
      </c>
      <c r="D14" s="104">
        <v>661.06</v>
      </c>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row>
    <row r="15" spans="1:251" ht="20.100000000000001" customHeight="1">
      <c r="A15" s="67"/>
      <c r="B15" s="104"/>
      <c r="C15" s="145" t="s">
        <v>513</v>
      </c>
      <c r="D15" s="104">
        <v>27.09</v>
      </c>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row>
    <row r="16" spans="1:251" ht="20.100000000000001" customHeight="1">
      <c r="A16" s="67"/>
      <c r="B16" s="104"/>
      <c r="C16" s="145" t="s">
        <v>486</v>
      </c>
      <c r="D16" s="104">
        <v>122.31</v>
      </c>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row>
    <row r="17" spans="1:251" ht="20.100000000000001" customHeight="1">
      <c r="A17" s="67"/>
      <c r="B17" s="104"/>
      <c r="C17" s="145" t="s">
        <v>514</v>
      </c>
      <c r="D17" s="104">
        <v>56.35</v>
      </c>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row>
    <row r="18" spans="1:251" ht="20.100000000000001" customHeight="1">
      <c r="A18" s="67"/>
      <c r="B18" s="104"/>
      <c r="C18" s="145" t="s">
        <v>515</v>
      </c>
      <c r="D18" s="104">
        <v>86</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row>
    <row r="19" spans="1:251" ht="20.100000000000001" customHeight="1">
      <c r="A19" s="67"/>
      <c r="B19" s="104"/>
      <c r="C19" s="145" t="s">
        <v>516</v>
      </c>
      <c r="D19" s="104">
        <v>487.1</v>
      </c>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row>
    <row r="20" spans="1:251" ht="20.100000000000001" customHeight="1">
      <c r="A20" s="69"/>
      <c r="B20" s="105"/>
      <c r="C20" s="70"/>
      <c r="D20" s="118"/>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row>
    <row r="21" spans="1:251" ht="20.100000000000001" customHeight="1">
      <c r="A21" s="71" t="s">
        <v>425</v>
      </c>
      <c r="B21" s="116">
        <v>3207.5</v>
      </c>
      <c r="C21" s="72" t="s">
        <v>426</v>
      </c>
      <c r="D21" s="118">
        <f>SUM(D7:D20)</f>
        <v>4110.7449999999999</v>
      </c>
      <c r="F21" s="32"/>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row>
    <row r="22" spans="1:251" ht="20.100000000000001" customHeight="1">
      <c r="A22" s="67" t="s">
        <v>427</v>
      </c>
      <c r="B22" s="116"/>
      <c r="C22" s="65" t="s">
        <v>428</v>
      </c>
      <c r="D22" s="118">
        <v>330.68</v>
      </c>
      <c r="E22" s="32"/>
      <c r="F22" s="32"/>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row>
    <row r="23" spans="1:251" ht="20.100000000000001" customHeight="1">
      <c r="A23" s="67" t="s">
        <v>429</v>
      </c>
      <c r="B23" s="104">
        <v>1233.93</v>
      </c>
      <c r="C23" s="68"/>
      <c r="D23" s="118"/>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row>
    <row r="24" spans="1:251" ht="20.100000000000001" customHeight="1">
      <c r="A24" s="73" t="s">
        <v>430</v>
      </c>
      <c r="B24" s="117">
        <f>SUM(B21:B23)</f>
        <v>4441.43</v>
      </c>
      <c r="C24" s="70" t="s">
        <v>431</v>
      </c>
      <c r="D24" s="118">
        <f>SUM(D21:D22)</f>
        <v>4441.4250000000002</v>
      </c>
      <c r="E24" s="32"/>
    </row>
    <row r="31" spans="1:251" ht="20.100000000000001" customHeight="1">
      <c r="C31" s="32"/>
    </row>
  </sheetData>
  <mergeCells count="2">
    <mergeCell ref="A5:B5"/>
    <mergeCell ref="C5:D5"/>
  </mergeCells>
  <phoneticPr fontId="4" type="noConversion"/>
  <dataValidations count="1">
    <dataValidation allowBlank="1" showInputMessage="1" showErrorMessage="1" prompt="若无数据则为空,不输&quot;0&quot;" sqref="D20:D24 B7:B24"/>
  </dataValidations>
  <printOptions horizontalCentered="1"/>
  <pageMargins left="0" right="0" top="0.67" bottom="0" header="0.49999999249075339" footer="0.49999999249075339"/>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118"/>
  <sheetViews>
    <sheetView showGridLines="0" showZeros="0" workbookViewId="0">
      <pane xSplit="3" ySplit="6" topLeftCell="D7" activePane="bottomRight" state="frozen"/>
      <selection activeCell="H8" sqref="H8"/>
      <selection pane="topRight" activeCell="H8" sqref="H8"/>
      <selection pane="bottomLeft" activeCell="H8" sqref="H8"/>
      <selection pane="bottomRight" activeCell="A2" sqref="A2"/>
    </sheetView>
  </sheetViews>
  <sheetFormatPr defaultRowHeight="12.75" customHeight="1"/>
  <cols>
    <col min="1" max="1" width="13.125" style="84" customWidth="1"/>
    <col min="2" max="2" width="44" style="84" customWidth="1"/>
    <col min="3" max="3" width="18.25" style="84" customWidth="1"/>
    <col min="4" max="9" width="12.625" style="84" customWidth="1"/>
    <col min="10" max="10" width="10.5" style="84" customWidth="1"/>
    <col min="11" max="11" width="12.625" style="84" customWidth="1"/>
    <col min="12" max="12" width="11.375" style="84" customWidth="1"/>
    <col min="13" max="256" width="6.875" style="84"/>
    <col min="257" max="257" width="9.25" style="84" customWidth="1"/>
    <col min="258" max="258" width="44.625" style="84" customWidth="1"/>
    <col min="259" max="268" width="12.625" style="84" customWidth="1"/>
    <col min="269" max="512" width="6.875" style="84"/>
    <col min="513" max="513" width="9.25" style="84" customWidth="1"/>
    <col min="514" max="514" width="44.625" style="84" customWidth="1"/>
    <col min="515" max="524" width="12.625" style="84" customWidth="1"/>
    <col min="525" max="768" width="6.875" style="84"/>
    <col min="769" max="769" width="9.25" style="84" customWidth="1"/>
    <col min="770" max="770" width="44.625" style="84" customWidth="1"/>
    <col min="771" max="780" width="12.625" style="84" customWidth="1"/>
    <col min="781" max="1024" width="9" style="84"/>
    <col min="1025" max="1025" width="9.25" style="84" customWidth="1"/>
    <col min="1026" max="1026" width="44.625" style="84" customWidth="1"/>
    <col min="1027" max="1036" width="12.625" style="84" customWidth="1"/>
    <col min="1037" max="1280" width="6.875" style="84"/>
    <col min="1281" max="1281" width="9.25" style="84" customWidth="1"/>
    <col min="1282" max="1282" width="44.625" style="84" customWidth="1"/>
    <col min="1283" max="1292" width="12.625" style="84" customWidth="1"/>
    <col min="1293" max="1536" width="6.875" style="84"/>
    <col min="1537" max="1537" width="9.25" style="84" customWidth="1"/>
    <col min="1538" max="1538" width="44.625" style="84" customWidth="1"/>
    <col min="1539" max="1548" width="12.625" style="84" customWidth="1"/>
    <col min="1549" max="1792" width="6.875" style="84"/>
    <col min="1793" max="1793" width="9.25" style="84" customWidth="1"/>
    <col min="1794" max="1794" width="44.625" style="84" customWidth="1"/>
    <col min="1795" max="1804" width="12.625" style="84" customWidth="1"/>
    <col min="1805" max="2048" width="9" style="84"/>
    <col min="2049" max="2049" width="9.25" style="84" customWidth="1"/>
    <col min="2050" max="2050" width="44.625" style="84" customWidth="1"/>
    <col min="2051" max="2060" width="12.625" style="84" customWidth="1"/>
    <col min="2061" max="2304" width="6.875" style="84"/>
    <col min="2305" max="2305" width="9.25" style="84" customWidth="1"/>
    <col min="2306" max="2306" width="44.625" style="84" customWidth="1"/>
    <col min="2307" max="2316" width="12.625" style="84" customWidth="1"/>
    <col min="2317" max="2560" width="6.875" style="84"/>
    <col min="2561" max="2561" width="9.25" style="84" customWidth="1"/>
    <col min="2562" max="2562" width="44.625" style="84" customWidth="1"/>
    <col min="2563" max="2572" width="12.625" style="84" customWidth="1"/>
    <col min="2573" max="2816" width="6.875" style="84"/>
    <col min="2817" max="2817" width="9.25" style="84" customWidth="1"/>
    <col min="2818" max="2818" width="44.625" style="84" customWidth="1"/>
    <col min="2819" max="2828" width="12.625" style="84" customWidth="1"/>
    <col min="2829" max="3072" width="9" style="84"/>
    <col min="3073" max="3073" width="9.25" style="84" customWidth="1"/>
    <col min="3074" max="3074" width="44.625" style="84" customWidth="1"/>
    <col min="3075" max="3084" width="12.625" style="84" customWidth="1"/>
    <col min="3085" max="3328" width="6.875" style="84"/>
    <col min="3329" max="3329" width="9.25" style="84" customWidth="1"/>
    <col min="3330" max="3330" width="44.625" style="84" customWidth="1"/>
    <col min="3331" max="3340" width="12.625" style="84" customWidth="1"/>
    <col min="3341" max="3584" width="6.875" style="84"/>
    <col min="3585" max="3585" width="9.25" style="84" customWidth="1"/>
    <col min="3586" max="3586" width="44.625" style="84" customWidth="1"/>
    <col min="3587" max="3596" width="12.625" style="84" customWidth="1"/>
    <col min="3597" max="3840" width="6.875" style="84"/>
    <col min="3841" max="3841" width="9.25" style="84" customWidth="1"/>
    <col min="3842" max="3842" width="44.625" style="84" customWidth="1"/>
    <col min="3843" max="3852" width="12.625" style="84" customWidth="1"/>
    <col min="3853" max="4096" width="9" style="84"/>
    <col min="4097" max="4097" width="9.25" style="84" customWidth="1"/>
    <col min="4098" max="4098" width="44.625" style="84" customWidth="1"/>
    <col min="4099" max="4108" width="12.625" style="84" customWidth="1"/>
    <col min="4109" max="4352" width="6.875" style="84"/>
    <col min="4353" max="4353" width="9.25" style="84" customWidth="1"/>
    <col min="4354" max="4354" width="44.625" style="84" customWidth="1"/>
    <col min="4355" max="4364" width="12.625" style="84" customWidth="1"/>
    <col min="4365" max="4608" width="6.875" style="84"/>
    <col min="4609" max="4609" width="9.25" style="84" customWidth="1"/>
    <col min="4610" max="4610" width="44.625" style="84" customWidth="1"/>
    <col min="4611" max="4620" width="12.625" style="84" customWidth="1"/>
    <col min="4621" max="4864" width="6.875" style="84"/>
    <col min="4865" max="4865" width="9.25" style="84" customWidth="1"/>
    <col min="4866" max="4866" width="44.625" style="84" customWidth="1"/>
    <col min="4867" max="4876" width="12.625" style="84" customWidth="1"/>
    <col min="4877" max="5120" width="9" style="84"/>
    <col min="5121" max="5121" width="9.25" style="84" customWidth="1"/>
    <col min="5122" max="5122" width="44.625" style="84" customWidth="1"/>
    <col min="5123" max="5132" width="12.625" style="84" customWidth="1"/>
    <col min="5133" max="5376" width="6.875" style="84"/>
    <col min="5377" max="5377" width="9.25" style="84" customWidth="1"/>
    <col min="5378" max="5378" width="44.625" style="84" customWidth="1"/>
    <col min="5379" max="5388" width="12.625" style="84" customWidth="1"/>
    <col min="5389" max="5632" width="6.875" style="84"/>
    <col min="5633" max="5633" width="9.25" style="84" customWidth="1"/>
    <col min="5634" max="5634" width="44.625" style="84" customWidth="1"/>
    <col min="5635" max="5644" width="12.625" style="84" customWidth="1"/>
    <col min="5645" max="5888" width="6.875" style="84"/>
    <col min="5889" max="5889" width="9.25" style="84" customWidth="1"/>
    <col min="5890" max="5890" width="44.625" style="84" customWidth="1"/>
    <col min="5891" max="5900" width="12.625" style="84" customWidth="1"/>
    <col min="5901" max="6144" width="9" style="84"/>
    <col min="6145" max="6145" width="9.25" style="84" customWidth="1"/>
    <col min="6146" max="6146" width="44.625" style="84" customWidth="1"/>
    <col min="6147" max="6156" width="12.625" style="84" customWidth="1"/>
    <col min="6157" max="6400" width="6.875" style="84"/>
    <col min="6401" max="6401" width="9.25" style="84" customWidth="1"/>
    <col min="6402" max="6402" width="44.625" style="84" customWidth="1"/>
    <col min="6403" max="6412" width="12.625" style="84" customWidth="1"/>
    <col min="6413" max="6656" width="6.875" style="84"/>
    <col min="6657" max="6657" width="9.25" style="84" customWidth="1"/>
    <col min="6658" max="6658" width="44.625" style="84" customWidth="1"/>
    <col min="6659" max="6668" width="12.625" style="84" customWidth="1"/>
    <col min="6669" max="6912" width="6.875" style="84"/>
    <col min="6913" max="6913" width="9.25" style="84" customWidth="1"/>
    <col min="6914" max="6914" width="44.625" style="84" customWidth="1"/>
    <col min="6915" max="6924" width="12.625" style="84" customWidth="1"/>
    <col min="6925" max="7168" width="9" style="84"/>
    <col min="7169" max="7169" width="9.25" style="84" customWidth="1"/>
    <col min="7170" max="7170" width="44.625" style="84" customWidth="1"/>
    <col min="7171" max="7180" width="12.625" style="84" customWidth="1"/>
    <col min="7181" max="7424" width="6.875" style="84"/>
    <col min="7425" max="7425" width="9.25" style="84" customWidth="1"/>
    <col min="7426" max="7426" width="44.625" style="84" customWidth="1"/>
    <col min="7427" max="7436" width="12.625" style="84" customWidth="1"/>
    <col min="7437" max="7680" width="6.875" style="84"/>
    <col min="7681" max="7681" width="9.25" style="84" customWidth="1"/>
    <col min="7682" max="7682" width="44.625" style="84" customWidth="1"/>
    <col min="7683" max="7692" width="12.625" style="84" customWidth="1"/>
    <col min="7693" max="7936" width="6.875" style="84"/>
    <col min="7937" max="7937" width="9.25" style="84" customWidth="1"/>
    <col min="7938" max="7938" width="44.625" style="84" customWidth="1"/>
    <col min="7939" max="7948" width="12.625" style="84" customWidth="1"/>
    <col min="7949" max="8192" width="9" style="84"/>
    <col min="8193" max="8193" width="9.25" style="84" customWidth="1"/>
    <col min="8194" max="8194" width="44.625" style="84" customWidth="1"/>
    <col min="8195" max="8204" width="12.625" style="84" customWidth="1"/>
    <col min="8205" max="8448" width="6.875" style="84"/>
    <col min="8449" max="8449" width="9.25" style="84" customWidth="1"/>
    <col min="8450" max="8450" width="44.625" style="84" customWidth="1"/>
    <col min="8451" max="8460" width="12.625" style="84" customWidth="1"/>
    <col min="8461" max="8704" width="6.875" style="84"/>
    <col min="8705" max="8705" width="9.25" style="84" customWidth="1"/>
    <col min="8706" max="8706" width="44.625" style="84" customWidth="1"/>
    <col min="8707" max="8716" width="12.625" style="84" customWidth="1"/>
    <col min="8717" max="8960" width="6.875" style="84"/>
    <col min="8961" max="8961" width="9.25" style="84" customWidth="1"/>
    <col min="8962" max="8962" width="44.625" style="84" customWidth="1"/>
    <col min="8963" max="8972" width="12.625" style="84" customWidth="1"/>
    <col min="8973" max="9216" width="9" style="84"/>
    <col min="9217" max="9217" width="9.25" style="84" customWidth="1"/>
    <col min="9218" max="9218" width="44.625" style="84" customWidth="1"/>
    <col min="9219" max="9228" width="12.625" style="84" customWidth="1"/>
    <col min="9229" max="9472" width="6.875" style="84"/>
    <col min="9473" max="9473" width="9.25" style="84" customWidth="1"/>
    <col min="9474" max="9474" width="44.625" style="84" customWidth="1"/>
    <col min="9475" max="9484" width="12.625" style="84" customWidth="1"/>
    <col min="9485" max="9728" width="6.875" style="84"/>
    <col min="9729" max="9729" width="9.25" style="84" customWidth="1"/>
    <col min="9730" max="9730" width="44.625" style="84" customWidth="1"/>
    <col min="9731" max="9740" width="12.625" style="84" customWidth="1"/>
    <col min="9741" max="9984" width="6.875" style="84"/>
    <col min="9985" max="9985" width="9.25" style="84" customWidth="1"/>
    <col min="9986" max="9986" width="44.625" style="84" customWidth="1"/>
    <col min="9987" max="9996" width="12.625" style="84" customWidth="1"/>
    <col min="9997" max="10240" width="9" style="84"/>
    <col min="10241" max="10241" width="9.25" style="84" customWidth="1"/>
    <col min="10242" max="10242" width="44.625" style="84" customWidth="1"/>
    <col min="10243" max="10252" width="12.625" style="84" customWidth="1"/>
    <col min="10253" max="10496" width="6.875" style="84"/>
    <col min="10497" max="10497" width="9.25" style="84" customWidth="1"/>
    <col min="10498" max="10498" width="44.625" style="84" customWidth="1"/>
    <col min="10499" max="10508" width="12.625" style="84" customWidth="1"/>
    <col min="10509" max="10752" width="6.875" style="84"/>
    <col min="10753" max="10753" width="9.25" style="84" customWidth="1"/>
    <col min="10754" max="10754" width="44.625" style="84" customWidth="1"/>
    <col min="10755" max="10764" width="12.625" style="84" customWidth="1"/>
    <col min="10765" max="11008" width="6.875" style="84"/>
    <col min="11009" max="11009" width="9.25" style="84" customWidth="1"/>
    <col min="11010" max="11010" width="44.625" style="84" customWidth="1"/>
    <col min="11011" max="11020" width="12.625" style="84" customWidth="1"/>
    <col min="11021" max="11264" width="9" style="84"/>
    <col min="11265" max="11265" width="9.25" style="84" customWidth="1"/>
    <col min="11266" max="11266" width="44.625" style="84" customWidth="1"/>
    <col min="11267" max="11276" width="12.625" style="84" customWidth="1"/>
    <col min="11277" max="11520" width="6.875" style="84"/>
    <col min="11521" max="11521" width="9.25" style="84" customWidth="1"/>
    <col min="11522" max="11522" width="44.625" style="84" customWidth="1"/>
    <col min="11523" max="11532" width="12.625" style="84" customWidth="1"/>
    <col min="11533" max="11776" width="6.875" style="84"/>
    <col min="11777" max="11777" width="9.25" style="84" customWidth="1"/>
    <col min="11778" max="11778" width="44.625" style="84" customWidth="1"/>
    <col min="11779" max="11788" width="12.625" style="84" customWidth="1"/>
    <col min="11789" max="12032" width="6.875" style="84"/>
    <col min="12033" max="12033" width="9.25" style="84" customWidth="1"/>
    <col min="12034" max="12034" width="44.625" style="84" customWidth="1"/>
    <col min="12035" max="12044" width="12.625" style="84" customWidth="1"/>
    <col min="12045" max="12288" width="9" style="84"/>
    <col min="12289" max="12289" width="9.25" style="84" customWidth="1"/>
    <col min="12290" max="12290" width="44.625" style="84" customWidth="1"/>
    <col min="12291" max="12300" width="12.625" style="84" customWidth="1"/>
    <col min="12301" max="12544" width="6.875" style="84"/>
    <col min="12545" max="12545" width="9.25" style="84" customWidth="1"/>
    <col min="12546" max="12546" width="44.625" style="84" customWidth="1"/>
    <col min="12547" max="12556" width="12.625" style="84" customWidth="1"/>
    <col min="12557" max="12800" width="6.875" style="84"/>
    <col min="12801" max="12801" width="9.25" style="84" customWidth="1"/>
    <col min="12802" max="12802" width="44.625" style="84" customWidth="1"/>
    <col min="12803" max="12812" width="12.625" style="84" customWidth="1"/>
    <col min="12813" max="13056" width="6.875" style="84"/>
    <col min="13057" max="13057" width="9.25" style="84" customWidth="1"/>
    <col min="13058" max="13058" width="44.625" style="84" customWidth="1"/>
    <col min="13059" max="13068" width="12.625" style="84" customWidth="1"/>
    <col min="13069" max="13312" width="9" style="84"/>
    <col min="13313" max="13313" width="9.25" style="84" customWidth="1"/>
    <col min="13314" max="13314" width="44.625" style="84" customWidth="1"/>
    <col min="13315" max="13324" width="12.625" style="84" customWidth="1"/>
    <col min="13325" max="13568" width="6.875" style="84"/>
    <col min="13569" max="13569" width="9.25" style="84" customWidth="1"/>
    <col min="13570" max="13570" width="44.625" style="84" customWidth="1"/>
    <col min="13571" max="13580" width="12.625" style="84" customWidth="1"/>
    <col min="13581" max="13824" width="6.875" style="84"/>
    <col min="13825" max="13825" width="9.25" style="84" customWidth="1"/>
    <col min="13826" max="13826" width="44.625" style="84" customWidth="1"/>
    <col min="13827" max="13836" width="12.625" style="84" customWidth="1"/>
    <col min="13837" max="14080" width="6.875" style="84"/>
    <col min="14081" max="14081" width="9.25" style="84" customWidth="1"/>
    <col min="14082" max="14082" width="44.625" style="84" customWidth="1"/>
    <col min="14083" max="14092" width="12.625" style="84" customWidth="1"/>
    <col min="14093" max="14336" width="9" style="84"/>
    <col min="14337" max="14337" width="9.25" style="84" customWidth="1"/>
    <col min="14338" max="14338" width="44.625" style="84" customWidth="1"/>
    <col min="14339" max="14348" width="12.625" style="84" customWidth="1"/>
    <col min="14349" max="14592" width="6.875" style="84"/>
    <col min="14593" max="14593" width="9.25" style="84" customWidth="1"/>
    <col min="14594" max="14594" width="44.625" style="84" customWidth="1"/>
    <col min="14595" max="14604" width="12.625" style="84" customWidth="1"/>
    <col min="14605" max="14848" width="6.875" style="84"/>
    <col min="14849" max="14849" width="9.25" style="84" customWidth="1"/>
    <col min="14850" max="14850" width="44.625" style="84" customWidth="1"/>
    <col min="14851" max="14860" width="12.625" style="84" customWidth="1"/>
    <col min="14861" max="15104" width="6.875" style="84"/>
    <col min="15105" max="15105" width="9.25" style="84" customWidth="1"/>
    <col min="15106" max="15106" width="44.625" style="84" customWidth="1"/>
    <col min="15107" max="15116" width="12.625" style="84" customWidth="1"/>
    <col min="15117" max="15360" width="9" style="84"/>
    <col min="15361" max="15361" width="9.25" style="84" customWidth="1"/>
    <col min="15362" max="15362" width="44.625" style="84" customWidth="1"/>
    <col min="15363" max="15372" width="12.625" style="84" customWidth="1"/>
    <col min="15373" max="15616" width="6.875" style="84"/>
    <col min="15617" max="15617" width="9.25" style="84" customWidth="1"/>
    <col min="15618" max="15618" width="44.625" style="84" customWidth="1"/>
    <col min="15619" max="15628" width="12.625" style="84" customWidth="1"/>
    <col min="15629" max="15872" width="6.875" style="84"/>
    <col min="15873" max="15873" width="9.25" style="84" customWidth="1"/>
    <col min="15874" max="15874" width="44.625" style="84" customWidth="1"/>
    <col min="15875" max="15884" width="12.625" style="84" customWidth="1"/>
    <col min="15885" max="16128" width="6.875" style="84"/>
    <col min="16129" max="16129" width="9.25" style="84" customWidth="1"/>
    <col min="16130" max="16130" width="44.625" style="84" customWidth="1"/>
    <col min="16131" max="16140" width="12.625" style="84" customWidth="1"/>
    <col min="16141" max="16384" width="9" style="84"/>
  </cols>
  <sheetData>
    <row r="1" spans="1:12" ht="24" customHeight="1">
      <c r="A1" s="24" t="s">
        <v>432</v>
      </c>
      <c r="L1" s="85"/>
    </row>
    <row r="2" spans="1:12" ht="40.5" customHeight="1">
      <c r="A2" s="135" t="s">
        <v>724</v>
      </c>
      <c r="B2" s="86"/>
      <c r="C2" s="86"/>
      <c r="D2" s="86"/>
      <c r="E2" s="86"/>
      <c r="F2" s="86"/>
      <c r="G2" s="86"/>
      <c r="H2" s="86"/>
      <c r="I2" s="86"/>
      <c r="J2" s="86"/>
      <c r="K2" s="86"/>
      <c r="L2" s="86"/>
    </row>
    <row r="3" spans="1:12" ht="20.100000000000001" customHeight="1">
      <c r="A3" s="87"/>
      <c r="B3" s="87"/>
      <c r="C3" s="87"/>
      <c r="D3" s="87"/>
      <c r="E3" s="87"/>
      <c r="F3" s="87"/>
      <c r="G3" s="87"/>
      <c r="H3" s="87"/>
      <c r="I3" s="87"/>
      <c r="J3" s="87"/>
      <c r="K3" s="87"/>
      <c r="L3" s="87"/>
    </row>
    <row r="4" spans="1:12" ht="30.75" customHeight="1">
      <c r="A4" s="88"/>
      <c r="B4" s="88"/>
      <c r="C4" s="88"/>
      <c r="D4" s="88"/>
      <c r="E4" s="88"/>
      <c r="F4" s="88"/>
      <c r="G4" s="88"/>
      <c r="H4" s="88"/>
      <c r="I4" s="88"/>
      <c r="J4" s="88"/>
      <c r="K4" s="88"/>
      <c r="L4" s="89" t="s">
        <v>312</v>
      </c>
    </row>
    <row r="5" spans="1:12" ht="24" customHeight="1">
      <c r="A5" s="181" t="s">
        <v>433</v>
      </c>
      <c r="B5" s="181"/>
      <c r="C5" s="194" t="s">
        <v>317</v>
      </c>
      <c r="D5" s="193" t="s">
        <v>429</v>
      </c>
      <c r="E5" s="193" t="s">
        <v>434</v>
      </c>
      <c r="F5" s="193" t="s">
        <v>420</v>
      </c>
      <c r="G5" s="193" t="s">
        <v>421</v>
      </c>
      <c r="H5" s="181" t="s">
        <v>422</v>
      </c>
      <c r="I5" s="181"/>
      <c r="J5" s="193" t="s">
        <v>505</v>
      </c>
      <c r="K5" s="193" t="s">
        <v>506</v>
      </c>
      <c r="L5" s="191" t="s">
        <v>427</v>
      </c>
    </row>
    <row r="6" spans="1:12" ht="38.450000000000003" customHeight="1">
      <c r="A6" s="75" t="s">
        <v>331</v>
      </c>
      <c r="B6" s="76" t="s">
        <v>332</v>
      </c>
      <c r="C6" s="187"/>
      <c r="D6" s="187"/>
      <c r="E6" s="187"/>
      <c r="F6" s="187"/>
      <c r="G6" s="187"/>
      <c r="H6" s="77" t="s">
        <v>498</v>
      </c>
      <c r="I6" s="77" t="s">
        <v>499</v>
      </c>
      <c r="J6" s="187"/>
      <c r="K6" s="187"/>
      <c r="L6" s="187"/>
    </row>
    <row r="7" spans="1:12" s="93" customFormat="1" ht="27" customHeight="1">
      <c r="A7" s="123"/>
      <c r="B7" s="124" t="s">
        <v>487</v>
      </c>
      <c r="C7" s="119">
        <f>SUM(D7:L7)</f>
        <v>4110.75</v>
      </c>
      <c r="D7" s="119">
        <v>903.25</v>
      </c>
      <c r="E7" s="119">
        <v>3207.5</v>
      </c>
      <c r="F7" s="120"/>
      <c r="G7" s="121"/>
      <c r="H7" s="122"/>
      <c r="I7" s="122"/>
      <c r="J7" s="120"/>
      <c r="K7" s="121"/>
      <c r="L7" s="120"/>
    </row>
    <row r="8" spans="1:12" s="93" customFormat="1" ht="27" customHeight="1">
      <c r="A8" s="91" t="s">
        <v>439</v>
      </c>
      <c r="B8" s="92" t="s">
        <v>440</v>
      </c>
      <c r="C8" s="119">
        <f t="shared" ref="C8:C20" si="0">SUM(D8:E8)</f>
        <v>1163.19</v>
      </c>
      <c r="D8" s="119">
        <v>3.18</v>
      </c>
      <c r="E8" s="148">
        <v>1160.01</v>
      </c>
      <c r="F8" s="119"/>
      <c r="G8" s="119"/>
      <c r="H8" s="147"/>
      <c r="I8" s="122"/>
      <c r="J8" s="120"/>
      <c r="K8" s="121"/>
      <c r="L8" s="120"/>
    </row>
    <row r="9" spans="1:12" s="93" customFormat="1" ht="27" customHeight="1">
      <c r="A9" s="91" t="s">
        <v>441</v>
      </c>
      <c r="B9" s="92" t="s">
        <v>442</v>
      </c>
      <c r="C9" s="119">
        <f t="shared" si="0"/>
        <v>17.37</v>
      </c>
      <c r="D9" s="146"/>
      <c r="E9" s="148">
        <v>17.37</v>
      </c>
      <c r="F9" s="119"/>
      <c r="G9" s="119"/>
      <c r="H9" s="147"/>
      <c r="I9" s="122"/>
      <c r="J9" s="120"/>
      <c r="K9" s="121"/>
      <c r="L9" s="120"/>
    </row>
    <row r="10" spans="1:12" s="93" customFormat="1" ht="27" customHeight="1">
      <c r="A10" s="91" t="s">
        <v>443</v>
      </c>
      <c r="B10" s="92" t="s">
        <v>444</v>
      </c>
      <c r="C10" s="119">
        <f t="shared" si="0"/>
        <v>17.37</v>
      </c>
      <c r="D10" s="146"/>
      <c r="E10" s="148">
        <v>17.37</v>
      </c>
      <c r="F10" s="119"/>
      <c r="G10" s="119"/>
      <c r="H10" s="147"/>
      <c r="I10" s="122"/>
      <c r="J10" s="120"/>
      <c r="K10" s="121"/>
      <c r="L10" s="120"/>
    </row>
    <row r="11" spans="1:12" s="93" customFormat="1" ht="27" customHeight="1">
      <c r="A11" s="91" t="s">
        <v>517</v>
      </c>
      <c r="B11" s="92" t="s">
        <v>518</v>
      </c>
      <c r="C11" s="119">
        <f t="shared" si="0"/>
        <v>727.08</v>
      </c>
      <c r="D11" s="146"/>
      <c r="E11" s="148">
        <v>727.08</v>
      </c>
      <c r="F11" s="119"/>
      <c r="G11" s="119"/>
      <c r="H11" s="147"/>
      <c r="I11" s="122"/>
      <c r="J11" s="120"/>
      <c r="K11" s="121"/>
      <c r="L11" s="120"/>
    </row>
    <row r="12" spans="1:12" s="93" customFormat="1" ht="27" customHeight="1">
      <c r="A12" s="91" t="s">
        <v>519</v>
      </c>
      <c r="B12" s="92" t="s">
        <v>444</v>
      </c>
      <c r="C12" s="119">
        <f t="shared" si="0"/>
        <v>207.58</v>
      </c>
      <c r="D12" s="146"/>
      <c r="E12" s="148">
        <v>207.58</v>
      </c>
      <c r="F12" s="119"/>
      <c r="G12" s="119"/>
      <c r="H12" s="147"/>
      <c r="I12" s="122"/>
      <c r="J12" s="120"/>
      <c r="K12" s="121"/>
      <c r="L12" s="120"/>
    </row>
    <row r="13" spans="1:12" s="93" customFormat="1" ht="27" customHeight="1">
      <c r="A13" s="91" t="s">
        <v>520</v>
      </c>
      <c r="B13" s="92" t="s">
        <v>445</v>
      </c>
      <c r="C13" s="119">
        <f t="shared" si="0"/>
        <v>462.52</v>
      </c>
      <c r="D13" s="146"/>
      <c r="E13" s="148">
        <v>462.52</v>
      </c>
      <c r="F13" s="119"/>
      <c r="G13" s="119"/>
      <c r="H13" s="147"/>
      <c r="I13" s="122"/>
      <c r="J13" s="120"/>
      <c r="K13" s="121"/>
      <c r="L13" s="120"/>
    </row>
    <row r="14" spans="1:12" s="93" customFormat="1" ht="27" customHeight="1">
      <c r="A14" s="91" t="s">
        <v>521</v>
      </c>
      <c r="B14" s="92" t="s">
        <v>522</v>
      </c>
      <c r="C14" s="119">
        <f t="shared" si="0"/>
        <v>56.98</v>
      </c>
      <c r="D14" s="146"/>
      <c r="E14" s="148">
        <v>56.98</v>
      </c>
      <c r="F14" s="119"/>
      <c r="G14" s="119"/>
      <c r="H14" s="147"/>
      <c r="I14" s="122"/>
      <c r="J14" s="120"/>
      <c r="K14" s="121"/>
      <c r="L14" s="120"/>
    </row>
    <row r="15" spans="1:12" s="93" customFormat="1" ht="27" customHeight="1">
      <c r="A15" s="91" t="s">
        <v>523</v>
      </c>
      <c r="B15" s="92" t="s">
        <v>524</v>
      </c>
      <c r="C15" s="119">
        <f t="shared" si="0"/>
        <v>105.81</v>
      </c>
      <c r="D15" s="146"/>
      <c r="E15" s="148">
        <v>105.81</v>
      </c>
      <c r="F15" s="119"/>
      <c r="G15" s="119"/>
      <c r="H15" s="147"/>
      <c r="I15" s="122"/>
      <c r="J15" s="120"/>
      <c r="K15" s="121"/>
      <c r="L15" s="120"/>
    </row>
    <row r="16" spans="1:12" s="93" customFormat="1" ht="27" customHeight="1">
      <c r="A16" s="91" t="s">
        <v>525</v>
      </c>
      <c r="B16" s="92" t="s">
        <v>444</v>
      </c>
      <c r="C16" s="119">
        <f t="shared" si="0"/>
        <v>105.81</v>
      </c>
      <c r="D16" s="146"/>
      <c r="E16" s="148">
        <v>105.81</v>
      </c>
      <c r="F16" s="119"/>
      <c r="G16" s="119"/>
      <c r="H16" s="147"/>
      <c r="I16" s="122"/>
      <c r="J16" s="120"/>
      <c r="K16" s="121"/>
      <c r="L16" s="120"/>
    </row>
    <row r="17" spans="1:12" s="93" customFormat="1" ht="27" customHeight="1">
      <c r="A17" s="91" t="s">
        <v>526</v>
      </c>
      <c r="B17" s="92" t="s">
        <v>527</v>
      </c>
      <c r="C17" s="119">
        <f t="shared" si="0"/>
        <v>35.57</v>
      </c>
      <c r="D17" s="146"/>
      <c r="E17" s="148">
        <v>35.57</v>
      </c>
      <c r="F17" s="119"/>
      <c r="G17" s="119"/>
      <c r="H17" s="147"/>
      <c r="I17" s="122"/>
      <c r="J17" s="120"/>
      <c r="K17" s="121"/>
      <c r="L17" s="120"/>
    </row>
    <row r="18" spans="1:12" s="93" customFormat="1" ht="27" customHeight="1">
      <c r="A18" s="91" t="s">
        <v>528</v>
      </c>
      <c r="B18" s="92" t="s">
        <v>444</v>
      </c>
      <c r="C18" s="119">
        <f t="shared" si="0"/>
        <v>35.57</v>
      </c>
      <c r="D18" s="146"/>
      <c r="E18" s="148">
        <v>35.57</v>
      </c>
      <c r="F18" s="119"/>
      <c r="G18" s="119"/>
      <c r="H18" s="147"/>
      <c r="I18" s="122"/>
      <c r="J18" s="120"/>
      <c r="K18" s="121"/>
      <c r="L18" s="120"/>
    </row>
    <row r="19" spans="1:12" s="93" customFormat="1" ht="27" customHeight="1">
      <c r="A19" s="91" t="s">
        <v>529</v>
      </c>
      <c r="B19" s="92" t="s">
        <v>530</v>
      </c>
      <c r="C19" s="119">
        <f t="shared" si="0"/>
        <v>274.19</v>
      </c>
      <c r="D19" s="146"/>
      <c r="E19" s="148">
        <v>274.19</v>
      </c>
      <c r="F19" s="119"/>
      <c r="G19" s="119"/>
      <c r="H19" s="147"/>
      <c r="I19" s="122"/>
      <c r="J19" s="120"/>
      <c r="K19" s="121"/>
      <c r="L19" s="120"/>
    </row>
    <row r="20" spans="1:12" s="93" customFormat="1" ht="27" customHeight="1">
      <c r="A20" s="91" t="s">
        <v>531</v>
      </c>
      <c r="B20" s="92" t="s">
        <v>444</v>
      </c>
      <c r="C20" s="119">
        <f t="shared" si="0"/>
        <v>269.19</v>
      </c>
      <c r="D20" s="146"/>
      <c r="E20" s="148">
        <v>269.19</v>
      </c>
      <c r="F20" s="119"/>
      <c r="G20" s="119"/>
      <c r="H20" s="147"/>
      <c r="I20" s="122"/>
      <c r="J20" s="120"/>
      <c r="K20" s="121"/>
      <c r="L20" s="120"/>
    </row>
    <row r="21" spans="1:12" s="93" customFormat="1" ht="27" customHeight="1">
      <c r="A21" s="91" t="s">
        <v>532</v>
      </c>
      <c r="B21" s="92" t="s">
        <v>533</v>
      </c>
      <c r="C21" s="119">
        <f t="shared" ref="C21" si="1">SUM(D21:E21)</f>
        <v>5</v>
      </c>
      <c r="D21" s="146"/>
      <c r="E21" s="148">
        <v>5</v>
      </c>
      <c r="F21" s="119"/>
      <c r="G21" s="119"/>
      <c r="H21" s="147"/>
      <c r="I21" s="122"/>
      <c r="J21" s="120"/>
      <c r="K21" s="121"/>
      <c r="L21" s="120"/>
    </row>
    <row r="22" spans="1:12" s="93" customFormat="1" ht="27" customHeight="1">
      <c r="A22" s="91" t="s">
        <v>534</v>
      </c>
      <c r="B22" s="92" t="s">
        <v>535</v>
      </c>
      <c r="C22" s="119">
        <f t="shared" ref="C22:C53" si="2">SUM(D22:E22)</f>
        <v>0.3</v>
      </c>
      <c r="D22" s="119">
        <v>0.3</v>
      </c>
      <c r="E22" s="148"/>
      <c r="F22" s="119"/>
      <c r="G22" s="119"/>
      <c r="H22" s="147"/>
      <c r="I22" s="122"/>
      <c r="J22" s="120"/>
      <c r="K22" s="121"/>
      <c r="L22" s="120"/>
    </row>
    <row r="23" spans="1:12" s="93" customFormat="1" ht="27" customHeight="1">
      <c r="A23" s="91" t="s">
        <v>536</v>
      </c>
      <c r="B23" s="92" t="s">
        <v>537</v>
      </c>
      <c r="C23" s="119">
        <f t="shared" si="2"/>
        <v>0.3</v>
      </c>
      <c r="D23" s="119">
        <v>0.3</v>
      </c>
      <c r="E23" s="148"/>
      <c r="F23" s="119"/>
      <c r="G23" s="119"/>
      <c r="H23" s="147"/>
      <c r="I23" s="122"/>
      <c r="J23" s="120"/>
      <c r="K23" s="121"/>
      <c r="L23" s="120"/>
    </row>
    <row r="24" spans="1:12" s="93" customFormat="1" ht="27" customHeight="1">
      <c r="A24" s="91" t="s">
        <v>538</v>
      </c>
      <c r="B24" s="92" t="s">
        <v>539</v>
      </c>
      <c r="C24" s="119">
        <f t="shared" si="2"/>
        <v>2.88</v>
      </c>
      <c r="D24" s="119">
        <v>2.88</v>
      </c>
      <c r="E24" s="148"/>
      <c r="F24" s="119"/>
      <c r="G24" s="119"/>
      <c r="H24" s="147"/>
      <c r="I24" s="122"/>
      <c r="J24" s="120"/>
      <c r="K24" s="121"/>
      <c r="L24" s="120"/>
    </row>
    <row r="25" spans="1:12" s="93" customFormat="1" ht="27" customHeight="1">
      <c r="A25" s="91" t="s">
        <v>540</v>
      </c>
      <c r="B25" s="92" t="s">
        <v>541</v>
      </c>
      <c r="C25" s="119">
        <f t="shared" si="2"/>
        <v>2.88</v>
      </c>
      <c r="D25" s="119">
        <v>2.88</v>
      </c>
      <c r="E25" s="148"/>
      <c r="F25" s="119"/>
      <c r="G25" s="119"/>
      <c r="H25" s="147"/>
      <c r="I25" s="122"/>
      <c r="J25" s="120"/>
      <c r="K25" s="121"/>
      <c r="L25" s="120"/>
    </row>
    <row r="26" spans="1:12" s="93" customFormat="1" ht="27" customHeight="1">
      <c r="A26" s="91" t="s">
        <v>542</v>
      </c>
      <c r="B26" s="92" t="s">
        <v>507</v>
      </c>
      <c r="C26" s="119">
        <f t="shared" si="2"/>
        <v>5.59</v>
      </c>
      <c r="D26" s="119">
        <v>0.59</v>
      </c>
      <c r="E26" s="148">
        <v>5</v>
      </c>
      <c r="F26" s="119"/>
      <c r="G26" s="119"/>
      <c r="H26" s="147"/>
      <c r="I26" s="122"/>
      <c r="J26" s="120"/>
      <c r="K26" s="121"/>
      <c r="L26" s="120"/>
    </row>
    <row r="27" spans="1:12" s="93" customFormat="1" ht="27" customHeight="1">
      <c r="A27" s="91" t="s">
        <v>543</v>
      </c>
      <c r="B27" s="92" t="s">
        <v>544</v>
      </c>
      <c r="C27" s="119">
        <f t="shared" si="2"/>
        <v>5.59</v>
      </c>
      <c r="D27" s="119">
        <v>0.59</v>
      </c>
      <c r="E27" s="148">
        <v>5</v>
      </c>
      <c r="F27" s="119"/>
      <c r="G27" s="119"/>
      <c r="H27" s="147"/>
      <c r="I27" s="122"/>
      <c r="J27" s="120"/>
      <c r="K27" s="121"/>
      <c r="L27" s="120"/>
    </row>
    <row r="28" spans="1:12" s="93" customFormat="1" ht="27" customHeight="1">
      <c r="A28" s="91" t="s">
        <v>545</v>
      </c>
      <c r="B28" s="92" t="s">
        <v>546</v>
      </c>
      <c r="C28" s="119">
        <f t="shared" si="2"/>
        <v>5.59</v>
      </c>
      <c r="D28" s="119">
        <v>0.59</v>
      </c>
      <c r="E28" s="148">
        <v>5</v>
      </c>
      <c r="F28" s="119"/>
      <c r="G28" s="119"/>
      <c r="H28" s="147"/>
      <c r="I28" s="122"/>
      <c r="J28" s="120"/>
      <c r="K28" s="121"/>
      <c r="L28" s="120"/>
    </row>
    <row r="29" spans="1:12" s="93" customFormat="1" ht="27" customHeight="1">
      <c r="A29" s="91" t="s">
        <v>547</v>
      </c>
      <c r="B29" s="92" t="s">
        <v>508</v>
      </c>
      <c r="C29" s="119">
        <f t="shared" si="2"/>
        <v>88.55</v>
      </c>
      <c r="D29" s="119"/>
      <c r="E29" s="148">
        <v>88.55</v>
      </c>
      <c r="F29" s="119"/>
      <c r="G29" s="119"/>
      <c r="H29" s="147"/>
      <c r="I29" s="122"/>
      <c r="J29" s="120"/>
      <c r="K29" s="121"/>
      <c r="L29" s="120"/>
    </row>
    <row r="30" spans="1:12" s="93" customFormat="1" ht="27" customHeight="1">
      <c r="A30" s="91" t="s">
        <v>548</v>
      </c>
      <c r="B30" s="92" t="s">
        <v>549</v>
      </c>
      <c r="C30" s="119">
        <f t="shared" si="2"/>
        <v>88.55</v>
      </c>
      <c r="D30" s="119"/>
      <c r="E30" s="148">
        <v>88.55</v>
      </c>
      <c r="F30" s="119"/>
      <c r="G30" s="119"/>
      <c r="H30" s="147"/>
      <c r="I30" s="122"/>
      <c r="J30" s="120"/>
      <c r="K30" s="121"/>
      <c r="L30" s="120"/>
    </row>
    <row r="31" spans="1:12" s="93" customFormat="1" ht="27" customHeight="1">
      <c r="A31" s="91" t="s">
        <v>550</v>
      </c>
      <c r="B31" s="92" t="s">
        <v>551</v>
      </c>
      <c r="C31" s="119">
        <f t="shared" si="2"/>
        <v>6.11</v>
      </c>
      <c r="D31" s="119"/>
      <c r="E31" s="148">
        <v>6.11</v>
      </c>
      <c r="F31" s="119"/>
      <c r="G31" s="119"/>
      <c r="H31" s="147"/>
      <c r="I31" s="122"/>
      <c r="J31" s="120"/>
      <c r="K31" s="121"/>
      <c r="L31" s="120"/>
    </row>
    <row r="32" spans="1:12" s="93" customFormat="1" ht="27" customHeight="1">
      <c r="A32" s="91" t="s">
        <v>552</v>
      </c>
      <c r="B32" s="92" t="s">
        <v>553</v>
      </c>
      <c r="C32" s="119">
        <f t="shared" si="2"/>
        <v>82.44</v>
      </c>
      <c r="D32" s="119"/>
      <c r="E32" s="148">
        <v>82.44</v>
      </c>
      <c r="F32" s="119"/>
      <c r="G32" s="119"/>
      <c r="H32" s="147"/>
      <c r="I32" s="122"/>
      <c r="J32" s="120"/>
      <c r="K32" s="121"/>
      <c r="L32" s="120"/>
    </row>
    <row r="33" spans="1:12" s="93" customFormat="1" ht="27" customHeight="1">
      <c r="A33" s="91" t="s">
        <v>554</v>
      </c>
      <c r="B33" s="92" t="s">
        <v>485</v>
      </c>
      <c r="C33" s="119">
        <f>SUM(D33:E33)</f>
        <v>469.03000000000003</v>
      </c>
      <c r="D33" s="119">
        <v>50.48</v>
      </c>
      <c r="E33" s="148">
        <v>418.55</v>
      </c>
      <c r="F33" s="119"/>
      <c r="G33" s="119"/>
      <c r="H33" s="147"/>
      <c r="I33" s="122"/>
      <c r="J33" s="120"/>
      <c r="K33" s="121"/>
      <c r="L33" s="120"/>
    </row>
    <row r="34" spans="1:12" s="93" customFormat="1" ht="27" customHeight="1">
      <c r="A34" s="91" t="s">
        <v>555</v>
      </c>
      <c r="B34" s="92" t="s">
        <v>556</v>
      </c>
      <c r="C34" s="119">
        <f t="shared" si="2"/>
        <v>67.83</v>
      </c>
      <c r="D34" s="146"/>
      <c r="E34" s="148">
        <v>67.83</v>
      </c>
      <c r="F34" s="119"/>
      <c r="G34" s="119"/>
      <c r="H34" s="147"/>
      <c r="I34" s="122"/>
      <c r="J34" s="120"/>
      <c r="K34" s="121"/>
      <c r="L34" s="120"/>
    </row>
    <row r="35" spans="1:12" s="93" customFormat="1" ht="27" customHeight="1">
      <c r="A35" s="91" t="s">
        <v>557</v>
      </c>
      <c r="B35" s="92" t="s">
        <v>558</v>
      </c>
      <c r="C35" s="119">
        <f t="shared" si="2"/>
        <v>67.83</v>
      </c>
      <c r="D35" s="146"/>
      <c r="E35" s="148">
        <v>67.83</v>
      </c>
      <c r="F35" s="119"/>
      <c r="G35" s="119"/>
      <c r="H35" s="147"/>
      <c r="I35" s="122"/>
      <c r="J35" s="120"/>
      <c r="K35" s="121"/>
      <c r="L35" s="120"/>
    </row>
    <row r="36" spans="1:12" s="93" customFormat="1" ht="27" customHeight="1">
      <c r="A36" s="91" t="s">
        <v>559</v>
      </c>
      <c r="B36" s="92" t="s">
        <v>560</v>
      </c>
      <c r="C36" s="119">
        <f t="shared" si="2"/>
        <v>78.790000000000006</v>
      </c>
      <c r="D36" s="146"/>
      <c r="E36" s="148">
        <v>78.790000000000006</v>
      </c>
      <c r="F36" s="119"/>
      <c r="G36" s="119"/>
      <c r="H36" s="147"/>
      <c r="I36" s="122"/>
      <c r="J36" s="120"/>
      <c r="K36" s="121"/>
      <c r="L36" s="120"/>
    </row>
    <row r="37" spans="1:12" s="93" customFormat="1" ht="27" customHeight="1">
      <c r="A37" s="91" t="s">
        <v>561</v>
      </c>
      <c r="B37" s="92" t="s">
        <v>563</v>
      </c>
      <c r="C37" s="119">
        <f t="shared" si="2"/>
        <v>78.790000000000006</v>
      </c>
      <c r="D37" s="146"/>
      <c r="E37" s="148">
        <v>78.790000000000006</v>
      </c>
      <c r="F37" s="119"/>
      <c r="G37" s="119"/>
      <c r="H37" s="147"/>
      <c r="I37" s="122"/>
      <c r="J37" s="120"/>
      <c r="K37" s="121"/>
      <c r="L37" s="120"/>
    </row>
    <row r="38" spans="1:12" s="93" customFormat="1" ht="27" customHeight="1">
      <c r="A38" s="91" t="s">
        <v>564</v>
      </c>
      <c r="B38" s="92" t="s">
        <v>565</v>
      </c>
      <c r="C38" s="119">
        <f t="shared" si="2"/>
        <v>221.77</v>
      </c>
      <c r="D38" s="146"/>
      <c r="E38" s="148">
        <v>221.77</v>
      </c>
      <c r="F38" s="119"/>
      <c r="G38" s="119"/>
      <c r="H38" s="147"/>
      <c r="I38" s="122"/>
      <c r="J38" s="120"/>
      <c r="K38" s="121"/>
      <c r="L38" s="120"/>
    </row>
    <row r="39" spans="1:12" s="93" customFormat="1" ht="27" customHeight="1">
      <c r="A39" s="91" t="s">
        <v>566</v>
      </c>
      <c r="B39" s="92" t="s">
        <v>567</v>
      </c>
      <c r="C39" s="119">
        <f t="shared" si="2"/>
        <v>103.39</v>
      </c>
      <c r="D39" s="146"/>
      <c r="E39" s="148">
        <v>103.39</v>
      </c>
      <c r="F39" s="119"/>
      <c r="G39" s="119"/>
      <c r="H39" s="147"/>
      <c r="I39" s="122"/>
      <c r="J39" s="120"/>
      <c r="K39" s="121"/>
      <c r="L39" s="120"/>
    </row>
    <row r="40" spans="1:12" s="93" customFormat="1" ht="27" customHeight="1">
      <c r="A40" s="91" t="s">
        <v>568</v>
      </c>
      <c r="B40" s="92" t="s">
        <v>569</v>
      </c>
      <c r="C40" s="119">
        <f t="shared" si="2"/>
        <v>51.69</v>
      </c>
      <c r="D40" s="146"/>
      <c r="E40" s="148">
        <v>51.69</v>
      </c>
      <c r="F40" s="119"/>
      <c r="G40" s="119"/>
      <c r="H40" s="147"/>
      <c r="I40" s="122"/>
      <c r="J40" s="120"/>
      <c r="K40" s="121"/>
      <c r="L40" s="120"/>
    </row>
    <row r="41" spans="1:12" s="93" customFormat="1" ht="27" customHeight="1">
      <c r="A41" s="91" t="s">
        <v>570</v>
      </c>
      <c r="B41" s="92" t="s">
        <v>571</v>
      </c>
      <c r="C41" s="119">
        <f t="shared" si="2"/>
        <v>66.69</v>
      </c>
      <c r="D41" s="146"/>
      <c r="E41" s="148">
        <v>66.69</v>
      </c>
      <c r="F41" s="119"/>
      <c r="G41" s="119"/>
      <c r="H41" s="147"/>
      <c r="I41" s="122"/>
      <c r="J41" s="120"/>
      <c r="K41" s="121"/>
      <c r="L41" s="120"/>
    </row>
    <row r="42" spans="1:12" s="93" customFormat="1" ht="27" customHeight="1">
      <c r="A42" s="91" t="s">
        <v>573</v>
      </c>
      <c r="B42" s="92" t="s">
        <v>574</v>
      </c>
      <c r="C42" s="119">
        <f t="shared" si="2"/>
        <v>2.86</v>
      </c>
      <c r="D42" s="119">
        <v>2.86</v>
      </c>
      <c r="E42" s="148"/>
      <c r="F42" s="119"/>
      <c r="G42" s="119"/>
      <c r="H42" s="147"/>
      <c r="I42" s="122"/>
      <c r="J42" s="120"/>
      <c r="K42" s="121"/>
      <c r="L42" s="120"/>
    </row>
    <row r="43" spans="1:12" s="93" customFormat="1" ht="27" customHeight="1">
      <c r="A43" s="91" t="s">
        <v>575</v>
      </c>
      <c r="B43" s="92" t="s">
        <v>576</v>
      </c>
      <c r="C43" s="119">
        <f t="shared" si="2"/>
        <v>2.86</v>
      </c>
      <c r="D43" s="119">
        <v>2.86</v>
      </c>
      <c r="E43" s="148"/>
      <c r="F43" s="119"/>
      <c r="G43" s="119"/>
      <c r="H43" s="147"/>
      <c r="I43" s="122"/>
      <c r="J43" s="120"/>
      <c r="K43" s="121"/>
      <c r="L43" s="120"/>
    </row>
    <row r="44" spans="1:12" s="93" customFormat="1" ht="27" customHeight="1">
      <c r="A44" s="91" t="s">
        <v>577</v>
      </c>
      <c r="B44" s="92" t="s">
        <v>578</v>
      </c>
      <c r="C44" s="119">
        <f t="shared" si="2"/>
        <v>8.4</v>
      </c>
      <c r="D44" s="119">
        <v>8.4</v>
      </c>
      <c r="E44" s="148"/>
      <c r="F44" s="119"/>
      <c r="G44" s="119"/>
      <c r="H44" s="147"/>
      <c r="I44" s="122"/>
      <c r="J44" s="120"/>
      <c r="K44" s="121"/>
      <c r="L44" s="120"/>
    </row>
    <row r="45" spans="1:12" s="93" customFormat="1" ht="27" customHeight="1">
      <c r="A45" s="91" t="s">
        <v>579</v>
      </c>
      <c r="B45" s="92" t="s">
        <v>580</v>
      </c>
      <c r="C45" s="119">
        <f t="shared" si="2"/>
        <v>8.4</v>
      </c>
      <c r="D45" s="119">
        <v>8.4</v>
      </c>
      <c r="E45" s="148"/>
      <c r="F45" s="119"/>
      <c r="G45" s="119"/>
      <c r="H45" s="147"/>
      <c r="I45" s="122"/>
      <c r="J45" s="120"/>
      <c r="K45" s="121"/>
      <c r="L45" s="120"/>
    </row>
    <row r="46" spans="1:12" s="93" customFormat="1" ht="27" customHeight="1">
      <c r="A46" s="91" t="s">
        <v>581</v>
      </c>
      <c r="B46" s="92" t="s">
        <v>582</v>
      </c>
      <c r="C46" s="119">
        <f t="shared" si="2"/>
        <v>13.41</v>
      </c>
      <c r="D46" s="119">
        <v>13.41</v>
      </c>
      <c r="E46" s="148"/>
      <c r="F46" s="119"/>
      <c r="G46" s="119"/>
      <c r="H46" s="147"/>
      <c r="I46" s="122"/>
      <c r="J46" s="120"/>
      <c r="K46" s="121"/>
      <c r="L46" s="120"/>
    </row>
    <row r="47" spans="1:12" s="93" customFormat="1" ht="27" customHeight="1">
      <c r="A47" s="91" t="s">
        <v>583</v>
      </c>
      <c r="B47" s="92" t="s">
        <v>584</v>
      </c>
      <c r="C47" s="119">
        <f t="shared" si="2"/>
        <v>13.41</v>
      </c>
      <c r="D47" s="119">
        <v>13.41</v>
      </c>
      <c r="E47" s="148"/>
      <c r="F47" s="119"/>
      <c r="G47" s="119"/>
      <c r="H47" s="147"/>
      <c r="I47" s="122"/>
      <c r="J47" s="120"/>
      <c r="K47" s="121"/>
      <c r="L47" s="120"/>
    </row>
    <row r="48" spans="1:12" s="93" customFormat="1" ht="27" customHeight="1">
      <c r="A48" s="91" t="s">
        <v>585</v>
      </c>
      <c r="B48" s="92" t="s">
        <v>586</v>
      </c>
      <c r="C48" s="119">
        <f t="shared" si="2"/>
        <v>16.46</v>
      </c>
      <c r="D48" s="119">
        <v>16.46</v>
      </c>
      <c r="E48" s="148"/>
      <c r="F48" s="119"/>
      <c r="G48" s="119"/>
      <c r="H48" s="147"/>
      <c r="I48" s="122"/>
      <c r="J48" s="120"/>
      <c r="K48" s="121"/>
      <c r="L48" s="120"/>
    </row>
    <row r="49" spans="1:12" s="93" customFormat="1" ht="27" customHeight="1">
      <c r="A49" s="91" t="s">
        <v>587</v>
      </c>
      <c r="B49" s="92" t="s">
        <v>588</v>
      </c>
      <c r="C49" s="119">
        <f t="shared" si="2"/>
        <v>16.3</v>
      </c>
      <c r="D49" s="119">
        <v>16.3</v>
      </c>
      <c r="E49" s="148"/>
      <c r="F49" s="119"/>
      <c r="G49" s="119"/>
      <c r="H49" s="147"/>
      <c r="I49" s="122"/>
      <c r="J49" s="120"/>
      <c r="K49" s="121"/>
      <c r="L49" s="120"/>
    </row>
    <row r="50" spans="1:12" s="93" customFormat="1" ht="27" customHeight="1">
      <c r="A50" s="91" t="s">
        <v>589</v>
      </c>
      <c r="B50" s="92" t="s">
        <v>590</v>
      </c>
      <c r="C50" s="119">
        <f t="shared" si="2"/>
        <v>0.16</v>
      </c>
      <c r="D50" s="119">
        <v>0.16</v>
      </c>
      <c r="E50" s="148"/>
      <c r="F50" s="119"/>
      <c r="G50" s="119"/>
      <c r="H50" s="147"/>
      <c r="I50" s="122"/>
      <c r="J50" s="120"/>
      <c r="K50" s="121"/>
      <c r="L50" s="120"/>
    </row>
    <row r="51" spans="1:12" s="93" customFormat="1" ht="27" customHeight="1">
      <c r="A51" s="91" t="s">
        <v>591</v>
      </c>
      <c r="B51" s="92" t="s">
        <v>592</v>
      </c>
      <c r="C51" s="119">
        <f t="shared" si="2"/>
        <v>3.45</v>
      </c>
      <c r="D51" s="119">
        <v>3.45</v>
      </c>
      <c r="E51" s="148"/>
      <c r="F51" s="119"/>
      <c r="G51" s="119"/>
      <c r="H51" s="147"/>
      <c r="I51" s="122"/>
      <c r="J51" s="120"/>
      <c r="K51" s="121"/>
      <c r="L51" s="120"/>
    </row>
    <row r="52" spans="1:12" s="93" customFormat="1" ht="27" customHeight="1">
      <c r="A52" s="91" t="s">
        <v>593</v>
      </c>
      <c r="B52" s="92" t="s">
        <v>594</v>
      </c>
      <c r="C52" s="119">
        <f t="shared" si="2"/>
        <v>3.45</v>
      </c>
      <c r="D52" s="119">
        <v>3.45</v>
      </c>
      <c r="E52" s="148"/>
      <c r="F52" s="119"/>
      <c r="G52" s="119"/>
      <c r="H52" s="147"/>
      <c r="I52" s="122"/>
      <c r="J52" s="120"/>
      <c r="K52" s="121"/>
      <c r="L52" s="120"/>
    </row>
    <row r="53" spans="1:12" s="93" customFormat="1" ht="27" customHeight="1">
      <c r="A53" s="91" t="s">
        <v>595</v>
      </c>
      <c r="B53" s="92" t="s">
        <v>596</v>
      </c>
      <c r="C53" s="119">
        <f t="shared" si="2"/>
        <v>50.16</v>
      </c>
      <c r="D53" s="119"/>
      <c r="E53" s="148">
        <v>50.16</v>
      </c>
      <c r="F53" s="119"/>
      <c r="G53" s="119"/>
      <c r="H53" s="147"/>
      <c r="I53" s="122"/>
      <c r="J53" s="120"/>
      <c r="K53" s="121"/>
      <c r="L53" s="120"/>
    </row>
    <row r="54" spans="1:12" s="93" customFormat="1" ht="27" customHeight="1">
      <c r="A54" s="91" t="s">
        <v>597</v>
      </c>
      <c r="B54" s="92" t="s">
        <v>598</v>
      </c>
      <c r="C54" s="119">
        <f t="shared" ref="C54:C82" si="3">SUM(D54:E54)</f>
        <v>50.16</v>
      </c>
      <c r="D54" s="119"/>
      <c r="E54" s="148">
        <v>50.16</v>
      </c>
      <c r="F54" s="119"/>
      <c r="G54" s="119"/>
      <c r="H54" s="147"/>
      <c r="I54" s="122"/>
      <c r="J54" s="120"/>
      <c r="K54" s="121"/>
      <c r="L54" s="120"/>
    </row>
    <row r="55" spans="1:12" s="93" customFormat="1" ht="27" customHeight="1">
      <c r="A55" s="91" t="s">
        <v>599</v>
      </c>
      <c r="B55" s="92" t="s">
        <v>600</v>
      </c>
      <c r="C55" s="119">
        <f t="shared" si="3"/>
        <v>5.9</v>
      </c>
      <c r="D55" s="119">
        <v>5.9</v>
      </c>
      <c r="E55" s="148"/>
      <c r="F55" s="119"/>
      <c r="G55" s="119"/>
      <c r="H55" s="147"/>
      <c r="I55" s="122"/>
      <c r="J55" s="120"/>
      <c r="K55" s="121"/>
      <c r="L55" s="120"/>
    </row>
    <row r="56" spans="1:12" s="93" customFormat="1" ht="27" customHeight="1">
      <c r="A56" s="91" t="s">
        <v>601</v>
      </c>
      <c r="B56" s="92" t="s">
        <v>602</v>
      </c>
      <c r="C56" s="119">
        <f t="shared" si="3"/>
        <v>5.9</v>
      </c>
      <c r="D56" s="119">
        <v>5.9</v>
      </c>
      <c r="E56" s="148"/>
      <c r="F56" s="119"/>
      <c r="G56" s="119"/>
      <c r="H56" s="147"/>
      <c r="I56" s="122"/>
      <c r="J56" s="120"/>
      <c r="K56" s="121"/>
      <c r="L56" s="120"/>
    </row>
    <row r="57" spans="1:12" s="93" customFormat="1" ht="27" customHeight="1">
      <c r="A57" s="91" t="s">
        <v>603</v>
      </c>
      <c r="B57" s="92" t="s">
        <v>509</v>
      </c>
      <c r="C57" s="119">
        <f t="shared" si="3"/>
        <v>138.56</v>
      </c>
      <c r="D57" s="119">
        <v>10</v>
      </c>
      <c r="E57" s="148">
        <v>128.56</v>
      </c>
      <c r="F57" s="119"/>
      <c r="G57" s="119"/>
      <c r="H57" s="147"/>
      <c r="I57" s="122"/>
      <c r="J57" s="120"/>
      <c r="K57" s="121"/>
      <c r="L57" s="120"/>
    </row>
    <row r="58" spans="1:12" s="93" customFormat="1" ht="27" customHeight="1">
      <c r="A58" s="91" t="s">
        <v>604</v>
      </c>
      <c r="B58" s="92" t="s">
        <v>605</v>
      </c>
      <c r="C58" s="119">
        <f t="shared" si="3"/>
        <v>33.82</v>
      </c>
      <c r="D58" s="119"/>
      <c r="E58" s="148">
        <v>33.82</v>
      </c>
      <c r="F58" s="119"/>
      <c r="G58" s="119"/>
      <c r="H58" s="147"/>
      <c r="I58" s="122"/>
      <c r="J58" s="120"/>
      <c r="K58" s="121"/>
      <c r="L58" s="120"/>
    </row>
    <row r="59" spans="1:12" s="93" customFormat="1" ht="27" customHeight="1">
      <c r="A59" s="91" t="s">
        <v>606</v>
      </c>
      <c r="B59" s="92" t="s">
        <v>444</v>
      </c>
      <c r="C59" s="119">
        <f t="shared" si="3"/>
        <v>33.82</v>
      </c>
      <c r="D59" s="119"/>
      <c r="E59" s="148">
        <v>33.82</v>
      </c>
      <c r="F59" s="119"/>
      <c r="G59" s="119"/>
      <c r="H59" s="147"/>
      <c r="I59" s="122"/>
      <c r="J59" s="120"/>
      <c r="K59" s="121"/>
      <c r="L59" s="120"/>
    </row>
    <row r="60" spans="1:12" s="93" customFormat="1" ht="27" customHeight="1">
      <c r="A60" s="91" t="s">
        <v>611</v>
      </c>
      <c r="B60" s="92" t="s">
        <v>612</v>
      </c>
      <c r="C60" s="119">
        <f t="shared" si="3"/>
        <v>94.74</v>
      </c>
      <c r="D60" s="119"/>
      <c r="E60" s="148">
        <v>94.74</v>
      </c>
      <c r="F60" s="119"/>
      <c r="G60" s="119"/>
      <c r="H60" s="147"/>
      <c r="I60" s="122"/>
      <c r="J60" s="120"/>
      <c r="K60" s="121"/>
      <c r="L60" s="120"/>
    </row>
    <row r="61" spans="1:12" s="93" customFormat="1" ht="27" customHeight="1">
      <c r="A61" s="91" t="s">
        <v>613</v>
      </c>
      <c r="B61" s="92" t="s">
        <v>614</v>
      </c>
      <c r="C61" s="119">
        <f t="shared" si="3"/>
        <v>29.16</v>
      </c>
      <c r="D61" s="119"/>
      <c r="E61" s="148">
        <v>29.16</v>
      </c>
      <c r="F61" s="119"/>
      <c r="G61" s="119"/>
      <c r="H61" s="147"/>
      <c r="I61" s="122"/>
      <c r="J61" s="120"/>
      <c r="K61" s="121"/>
      <c r="L61" s="120"/>
    </row>
    <row r="62" spans="1:12" s="93" customFormat="1" ht="27" customHeight="1">
      <c r="A62" s="91" t="s">
        <v>615</v>
      </c>
      <c r="B62" s="92" t="s">
        <v>616</v>
      </c>
      <c r="C62" s="119">
        <f t="shared" si="3"/>
        <v>25.76</v>
      </c>
      <c r="D62" s="119"/>
      <c r="E62" s="148">
        <v>25.76</v>
      </c>
      <c r="F62" s="119"/>
      <c r="G62" s="119"/>
      <c r="H62" s="147"/>
      <c r="I62" s="122"/>
      <c r="J62" s="120"/>
      <c r="K62" s="121"/>
      <c r="L62" s="120"/>
    </row>
    <row r="63" spans="1:12" s="93" customFormat="1" ht="27" customHeight="1">
      <c r="A63" s="91" t="s">
        <v>617</v>
      </c>
      <c r="B63" s="92" t="s">
        <v>618</v>
      </c>
      <c r="C63" s="119">
        <f t="shared" si="3"/>
        <v>28.18</v>
      </c>
      <c r="D63" s="119"/>
      <c r="E63" s="148">
        <v>28.18</v>
      </c>
      <c r="F63" s="119"/>
      <c r="G63" s="119"/>
      <c r="H63" s="147"/>
      <c r="I63" s="122"/>
      <c r="J63" s="120"/>
      <c r="K63" s="121"/>
      <c r="L63" s="120"/>
    </row>
    <row r="64" spans="1:12" s="93" customFormat="1" ht="27" customHeight="1">
      <c r="A64" s="91" t="s">
        <v>619</v>
      </c>
      <c r="B64" s="92" t="s">
        <v>620</v>
      </c>
      <c r="C64" s="119">
        <f t="shared" si="3"/>
        <v>11.63</v>
      </c>
      <c r="D64" s="119"/>
      <c r="E64" s="148">
        <v>11.63</v>
      </c>
      <c r="F64" s="119"/>
      <c r="G64" s="119"/>
      <c r="H64" s="147"/>
      <c r="I64" s="122"/>
      <c r="J64" s="120"/>
      <c r="K64" s="121"/>
      <c r="L64" s="120"/>
    </row>
    <row r="65" spans="1:12" s="93" customFormat="1" ht="27" customHeight="1">
      <c r="A65" s="91" t="s">
        <v>621</v>
      </c>
      <c r="B65" s="92" t="s">
        <v>622</v>
      </c>
      <c r="C65" s="119">
        <f t="shared" si="3"/>
        <v>10</v>
      </c>
      <c r="D65" s="119">
        <v>10</v>
      </c>
      <c r="E65" s="148"/>
      <c r="F65" s="119"/>
      <c r="G65" s="119"/>
      <c r="H65" s="147"/>
      <c r="I65" s="122"/>
      <c r="J65" s="120"/>
      <c r="K65" s="121"/>
      <c r="L65" s="120"/>
    </row>
    <row r="66" spans="1:12" s="93" customFormat="1" ht="27" customHeight="1">
      <c r="A66" s="91" t="s">
        <v>623</v>
      </c>
      <c r="B66" s="92" t="s">
        <v>624</v>
      </c>
      <c r="C66" s="119">
        <f t="shared" si="3"/>
        <v>10</v>
      </c>
      <c r="D66" s="119">
        <v>10</v>
      </c>
      <c r="E66" s="148"/>
      <c r="F66" s="119"/>
      <c r="G66" s="119"/>
      <c r="H66" s="147"/>
      <c r="I66" s="122"/>
      <c r="J66" s="120"/>
      <c r="K66" s="121"/>
      <c r="L66" s="120"/>
    </row>
    <row r="67" spans="1:12" s="93" customFormat="1" ht="27" customHeight="1">
      <c r="A67" s="91" t="s">
        <v>625</v>
      </c>
      <c r="B67" s="92" t="s">
        <v>510</v>
      </c>
      <c r="C67" s="119">
        <f t="shared" si="3"/>
        <v>0.11</v>
      </c>
      <c r="D67" s="119">
        <v>0.11</v>
      </c>
      <c r="E67" s="148"/>
      <c r="F67" s="119"/>
      <c r="G67" s="119"/>
      <c r="H67" s="147"/>
      <c r="I67" s="122"/>
      <c r="J67" s="120"/>
      <c r="K67" s="121"/>
      <c r="L67" s="120"/>
    </row>
    <row r="68" spans="1:12" s="93" customFormat="1" ht="27" customHeight="1">
      <c r="A68" s="91" t="s">
        <v>626</v>
      </c>
      <c r="B68" s="92" t="s">
        <v>627</v>
      </c>
      <c r="C68" s="119">
        <f t="shared" si="3"/>
        <v>0.11</v>
      </c>
      <c r="D68" s="119">
        <v>0.11</v>
      </c>
      <c r="E68" s="148"/>
      <c r="F68" s="119"/>
      <c r="G68" s="119"/>
      <c r="H68" s="147"/>
      <c r="I68" s="122"/>
      <c r="J68" s="120"/>
      <c r="K68" s="121"/>
      <c r="L68" s="120"/>
    </row>
    <row r="69" spans="1:12" s="93" customFormat="1" ht="27" customHeight="1">
      <c r="A69" s="91" t="s">
        <v>628</v>
      </c>
      <c r="B69" s="92" t="s">
        <v>629</v>
      </c>
      <c r="C69" s="119">
        <f t="shared" si="3"/>
        <v>0.11</v>
      </c>
      <c r="D69" s="119">
        <v>0.11</v>
      </c>
      <c r="E69" s="148"/>
      <c r="F69" s="119"/>
      <c r="G69" s="119"/>
      <c r="H69" s="147"/>
      <c r="I69" s="122"/>
      <c r="J69" s="120"/>
      <c r="K69" s="121"/>
      <c r="L69" s="120"/>
    </row>
    <row r="70" spans="1:12" s="93" customFormat="1" ht="27" customHeight="1">
      <c r="A70" s="91" t="s">
        <v>630</v>
      </c>
      <c r="B70" s="92" t="s">
        <v>511</v>
      </c>
      <c r="C70" s="119">
        <f t="shared" si="3"/>
        <v>805.81</v>
      </c>
      <c r="D70" s="119">
        <v>272.83</v>
      </c>
      <c r="E70" s="148">
        <v>532.98</v>
      </c>
      <c r="F70" s="119"/>
      <c r="G70" s="119"/>
      <c r="H70" s="147"/>
      <c r="I70" s="122"/>
      <c r="J70" s="120"/>
      <c r="K70" s="121"/>
      <c r="L70" s="120"/>
    </row>
    <row r="71" spans="1:12" s="93" customFormat="1" ht="27" customHeight="1">
      <c r="A71" s="91" t="s">
        <v>631</v>
      </c>
      <c r="B71" s="92" t="s">
        <v>632</v>
      </c>
      <c r="C71" s="119">
        <f t="shared" si="3"/>
        <v>85.19</v>
      </c>
      <c r="D71" s="119"/>
      <c r="E71" s="148">
        <v>85.19</v>
      </c>
      <c r="F71" s="119"/>
      <c r="G71" s="119"/>
      <c r="H71" s="147"/>
      <c r="I71" s="122"/>
      <c r="J71" s="120"/>
      <c r="K71" s="121"/>
      <c r="L71" s="120"/>
    </row>
    <row r="72" spans="1:12" s="93" customFormat="1" ht="27" customHeight="1">
      <c r="A72" s="91" t="s">
        <v>633</v>
      </c>
      <c r="B72" s="92" t="s">
        <v>444</v>
      </c>
      <c r="C72" s="119">
        <f t="shared" si="3"/>
        <v>55.7</v>
      </c>
      <c r="D72" s="119"/>
      <c r="E72" s="148">
        <v>55.7</v>
      </c>
      <c r="F72" s="119"/>
      <c r="G72" s="119"/>
      <c r="H72" s="147"/>
      <c r="I72" s="122"/>
      <c r="J72" s="120"/>
      <c r="K72" s="121"/>
      <c r="L72" s="120"/>
    </row>
    <row r="73" spans="1:12" s="93" customFormat="1" ht="27" customHeight="1">
      <c r="A73" s="91" t="s">
        <v>634</v>
      </c>
      <c r="B73" s="92" t="s">
        <v>635</v>
      </c>
      <c r="C73" s="119">
        <f t="shared" si="3"/>
        <v>29.49</v>
      </c>
      <c r="D73" s="119"/>
      <c r="E73" s="148">
        <v>29.49</v>
      </c>
      <c r="F73" s="119"/>
      <c r="G73" s="119"/>
      <c r="H73" s="147"/>
      <c r="I73" s="122"/>
      <c r="J73" s="120"/>
      <c r="K73" s="121"/>
      <c r="L73" s="120"/>
    </row>
    <row r="74" spans="1:12" s="93" customFormat="1" ht="27" customHeight="1">
      <c r="A74" s="91" t="s">
        <v>636</v>
      </c>
      <c r="B74" s="92" t="s">
        <v>637</v>
      </c>
      <c r="C74" s="119">
        <f t="shared" si="3"/>
        <v>107.78</v>
      </c>
      <c r="D74" s="119"/>
      <c r="E74" s="148">
        <v>107.78</v>
      </c>
      <c r="F74" s="119"/>
      <c r="G74" s="119"/>
      <c r="H74" s="147"/>
      <c r="I74" s="122"/>
      <c r="J74" s="120"/>
      <c r="K74" s="121"/>
      <c r="L74" s="120"/>
    </row>
    <row r="75" spans="1:12" s="93" customFormat="1" ht="27" customHeight="1">
      <c r="A75" s="91" t="s">
        <v>638</v>
      </c>
      <c r="B75" s="92" t="s">
        <v>639</v>
      </c>
      <c r="C75" s="119">
        <f t="shared" si="3"/>
        <v>107.78</v>
      </c>
      <c r="D75" s="119"/>
      <c r="E75" s="148">
        <v>107.78</v>
      </c>
      <c r="F75" s="119"/>
      <c r="G75" s="119"/>
      <c r="H75" s="147"/>
      <c r="I75" s="122"/>
      <c r="J75" s="120"/>
      <c r="K75" s="121"/>
      <c r="L75" s="120"/>
    </row>
    <row r="76" spans="1:12" s="93" customFormat="1" ht="27" customHeight="1">
      <c r="A76" s="91" t="s">
        <v>640</v>
      </c>
      <c r="B76" s="92" t="s">
        <v>641</v>
      </c>
      <c r="C76" s="119">
        <f t="shared" si="3"/>
        <v>237.5</v>
      </c>
      <c r="D76" s="119">
        <v>7.5</v>
      </c>
      <c r="E76" s="148">
        <v>230</v>
      </c>
      <c r="F76" s="119"/>
      <c r="G76" s="119"/>
      <c r="H76" s="147"/>
      <c r="I76" s="122"/>
      <c r="J76" s="120"/>
      <c r="K76" s="121"/>
      <c r="L76" s="120"/>
    </row>
    <row r="77" spans="1:12" s="93" customFormat="1" ht="27" customHeight="1">
      <c r="A77" s="91" t="s">
        <v>642</v>
      </c>
      <c r="B77" s="92" t="s">
        <v>643</v>
      </c>
      <c r="C77" s="119">
        <f t="shared" si="3"/>
        <v>237.5</v>
      </c>
      <c r="D77" s="119">
        <v>7.5</v>
      </c>
      <c r="E77" s="148">
        <v>230</v>
      </c>
      <c r="F77" s="119"/>
      <c r="G77" s="119"/>
      <c r="H77" s="147"/>
      <c r="I77" s="122"/>
      <c r="J77" s="120"/>
      <c r="K77" s="121"/>
      <c r="L77" s="120"/>
    </row>
    <row r="78" spans="1:12" s="93" customFormat="1" ht="27" customHeight="1">
      <c r="A78" s="91" t="s">
        <v>644</v>
      </c>
      <c r="B78" s="92" t="s">
        <v>645</v>
      </c>
      <c r="C78" s="119">
        <f t="shared" si="3"/>
        <v>110</v>
      </c>
      <c r="D78" s="119"/>
      <c r="E78" s="148">
        <v>110</v>
      </c>
      <c r="F78" s="119"/>
      <c r="G78" s="119"/>
      <c r="H78" s="147"/>
      <c r="I78" s="122"/>
      <c r="J78" s="120"/>
      <c r="K78" s="121"/>
      <c r="L78" s="120"/>
    </row>
    <row r="79" spans="1:12" s="93" customFormat="1" ht="27" customHeight="1">
      <c r="A79" s="91" t="s">
        <v>646</v>
      </c>
      <c r="B79" s="92" t="s">
        <v>647</v>
      </c>
      <c r="C79" s="119">
        <f t="shared" si="3"/>
        <v>110</v>
      </c>
      <c r="D79" s="119"/>
      <c r="E79" s="148">
        <v>110</v>
      </c>
      <c r="F79" s="119"/>
      <c r="G79" s="119"/>
      <c r="H79" s="147"/>
      <c r="I79" s="122"/>
      <c r="J79" s="120"/>
      <c r="K79" s="121"/>
      <c r="L79" s="120"/>
    </row>
    <row r="80" spans="1:12" s="93" customFormat="1" ht="27" customHeight="1">
      <c r="A80" s="91" t="s">
        <v>648</v>
      </c>
      <c r="B80" s="92" t="s">
        <v>649</v>
      </c>
      <c r="C80" s="119">
        <f t="shared" si="3"/>
        <v>157.88999999999999</v>
      </c>
      <c r="D80" s="119">
        <v>157.88999999999999</v>
      </c>
      <c r="E80" s="148"/>
      <c r="F80" s="119"/>
      <c r="G80" s="119"/>
      <c r="H80" s="147"/>
      <c r="I80" s="122"/>
      <c r="J80" s="120"/>
      <c r="K80" s="121"/>
      <c r="L80" s="120"/>
    </row>
    <row r="81" spans="1:12" s="93" customFormat="1" ht="27" customHeight="1">
      <c r="A81" s="91" t="s">
        <v>650</v>
      </c>
      <c r="B81" s="92" t="s">
        <v>651</v>
      </c>
      <c r="C81" s="119">
        <f t="shared" si="3"/>
        <v>157.88999999999999</v>
      </c>
      <c r="D81" s="119">
        <v>157.88999999999999</v>
      </c>
      <c r="E81" s="148"/>
      <c r="F81" s="119"/>
      <c r="G81" s="119"/>
      <c r="H81" s="147"/>
      <c r="I81" s="122"/>
      <c r="J81" s="120"/>
      <c r="K81" s="121"/>
      <c r="L81" s="120"/>
    </row>
    <row r="82" spans="1:12" s="93" customFormat="1" ht="27" customHeight="1">
      <c r="A82" s="91" t="s">
        <v>656</v>
      </c>
      <c r="B82" s="92" t="s">
        <v>657</v>
      </c>
      <c r="C82" s="119">
        <f t="shared" si="3"/>
        <v>107.44</v>
      </c>
      <c r="D82" s="119">
        <v>107.44</v>
      </c>
      <c r="E82" s="148"/>
      <c r="F82" s="119"/>
      <c r="G82" s="119"/>
      <c r="H82" s="147"/>
      <c r="I82" s="122"/>
      <c r="J82" s="120"/>
      <c r="K82" s="121"/>
      <c r="L82" s="120"/>
    </row>
    <row r="83" spans="1:12" s="93" customFormat="1" ht="27" customHeight="1">
      <c r="A83" s="91" t="s">
        <v>658</v>
      </c>
      <c r="B83" s="92" t="s">
        <v>659</v>
      </c>
      <c r="C83" s="119">
        <f t="shared" ref="C83" si="4">SUM(D83:E83)</f>
        <v>107.44</v>
      </c>
      <c r="D83" s="119">
        <v>107.44</v>
      </c>
      <c r="E83" s="148"/>
      <c r="F83" s="119"/>
      <c r="G83" s="119"/>
      <c r="H83" s="147"/>
      <c r="I83" s="122"/>
      <c r="J83" s="120"/>
      <c r="K83" s="121"/>
      <c r="L83" s="120"/>
    </row>
    <row r="84" spans="1:12" s="93" customFormat="1" ht="27" customHeight="1">
      <c r="A84" s="91" t="s">
        <v>660</v>
      </c>
      <c r="B84" s="92" t="s">
        <v>512</v>
      </c>
      <c r="C84" s="119">
        <f t="shared" ref="C84:C111" si="5">SUM(D84:E84)</f>
        <v>661.06</v>
      </c>
      <c r="D84" s="119">
        <v>35.06</v>
      </c>
      <c r="E84" s="148">
        <v>626</v>
      </c>
      <c r="F84" s="119"/>
      <c r="G84" s="119"/>
      <c r="H84" s="147"/>
      <c r="I84" s="122"/>
      <c r="J84" s="120"/>
      <c r="K84" s="121"/>
      <c r="L84" s="120"/>
    </row>
    <row r="85" spans="1:12" s="93" customFormat="1" ht="27" customHeight="1">
      <c r="A85" s="91" t="s">
        <v>661</v>
      </c>
      <c r="B85" s="92" t="s">
        <v>662</v>
      </c>
      <c r="C85" s="119">
        <f t="shared" si="5"/>
        <v>306.67</v>
      </c>
      <c r="D85" s="119">
        <v>0.63</v>
      </c>
      <c r="E85" s="148">
        <v>306.04000000000002</v>
      </c>
      <c r="F85" s="119"/>
      <c r="G85" s="119"/>
      <c r="H85" s="147"/>
      <c r="I85" s="122"/>
      <c r="J85" s="120"/>
      <c r="K85" s="121"/>
      <c r="L85" s="120"/>
    </row>
    <row r="86" spans="1:12" s="93" customFormat="1" ht="27" customHeight="1">
      <c r="A86" s="91" t="s">
        <v>663</v>
      </c>
      <c r="B86" s="92" t="s">
        <v>598</v>
      </c>
      <c r="C86" s="119">
        <f t="shared" si="5"/>
        <v>306.04000000000002</v>
      </c>
      <c r="D86" s="119"/>
      <c r="E86" s="148">
        <v>306.04000000000002</v>
      </c>
      <c r="F86" s="119"/>
      <c r="G86" s="119"/>
      <c r="H86" s="147"/>
      <c r="I86" s="122"/>
      <c r="J86" s="120"/>
      <c r="K86" s="121"/>
      <c r="L86" s="120"/>
    </row>
    <row r="87" spans="1:12" s="93" customFormat="1" ht="27" customHeight="1">
      <c r="A87" s="91" t="s">
        <v>664</v>
      </c>
      <c r="B87" s="92" t="s">
        <v>665</v>
      </c>
      <c r="C87" s="119">
        <f t="shared" si="5"/>
        <v>0.63</v>
      </c>
      <c r="D87" s="119">
        <v>0.63</v>
      </c>
      <c r="E87" s="148"/>
      <c r="F87" s="119"/>
      <c r="G87" s="119"/>
      <c r="H87" s="147"/>
      <c r="I87" s="122"/>
      <c r="J87" s="120"/>
      <c r="K87" s="121"/>
      <c r="L87" s="120"/>
    </row>
    <row r="88" spans="1:12" s="93" customFormat="1" ht="27" customHeight="1">
      <c r="A88" s="91" t="s">
        <v>672</v>
      </c>
      <c r="B88" s="92" t="s">
        <v>673</v>
      </c>
      <c r="C88" s="119">
        <f t="shared" si="5"/>
        <v>0.2</v>
      </c>
      <c r="D88" s="119">
        <v>0.2</v>
      </c>
      <c r="E88" s="148"/>
      <c r="F88" s="119"/>
      <c r="G88" s="119"/>
      <c r="H88" s="147"/>
      <c r="I88" s="122"/>
      <c r="J88" s="120"/>
      <c r="K88" s="121"/>
      <c r="L88" s="120"/>
    </row>
    <row r="89" spans="1:12" s="93" customFormat="1" ht="27" customHeight="1">
      <c r="A89" s="91" t="s">
        <v>676</v>
      </c>
      <c r="B89" s="92" t="s">
        <v>677</v>
      </c>
      <c r="C89" s="119">
        <f t="shared" si="5"/>
        <v>0.2</v>
      </c>
      <c r="D89" s="119">
        <v>0.2</v>
      </c>
      <c r="E89" s="148"/>
      <c r="F89" s="119"/>
      <c r="G89" s="119"/>
      <c r="H89" s="147"/>
      <c r="I89" s="122"/>
      <c r="J89" s="120"/>
      <c r="K89" s="121"/>
      <c r="L89" s="120"/>
    </row>
    <row r="90" spans="1:12" s="93" customFormat="1" ht="27" customHeight="1">
      <c r="A90" s="91" t="s">
        <v>678</v>
      </c>
      <c r="B90" s="92" t="s">
        <v>679</v>
      </c>
      <c r="C90" s="119">
        <f t="shared" si="5"/>
        <v>10</v>
      </c>
      <c r="D90" s="119"/>
      <c r="E90" s="148">
        <v>10</v>
      </c>
      <c r="F90" s="119"/>
      <c r="G90" s="119"/>
      <c r="H90" s="147"/>
      <c r="I90" s="122"/>
      <c r="J90" s="120"/>
      <c r="K90" s="121"/>
      <c r="L90" s="120"/>
    </row>
    <row r="91" spans="1:12" s="93" customFormat="1" ht="27" customHeight="1">
      <c r="A91" s="91" t="s">
        <v>680</v>
      </c>
      <c r="B91" s="92" t="s">
        <v>681</v>
      </c>
      <c r="C91" s="119">
        <f t="shared" si="5"/>
        <v>10</v>
      </c>
      <c r="D91" s="119"/>
      <c r="E91" s="148">
        <v>10</v>
      </c>
      <c r="F91" s="119"/>
      <c r="G91" s="119"/>
      <c r="H91" s="147"/>
      <c r="I91" s="122"/>
      <c r="J91" s="120"/>
      <c r="K91" s="121"/>
      <c r="L91" s="120"/>
    </row>
    <row r="92" spans="1:12" s="93" customFormat="1" ht="27" customHeight="1">
      <c r="A92" s="91" t="s">
        <v>682</v>
      </c>
      <c r="B92" s="92" t="s">
        <v>683</v>
      </c>
      <c r="C92" s="119">
        <f>SUM(D92:E92)</f>
        <v>344.19</v>
      </c>
      <c r="D92" s="119">
        <v>34.24</v>
      </c>
      <c r="E92" s="148">
        <v>309.95</v>
      </c>
      <c r="F92" s="119"/>
      <c r="G92" s="119"/>
      <c r="H92" s="147"/>
      <c r="I92" s="122"/>
      <c r="J92" s="120"/>
      <c r="K92" s="121"/>
      <c r="L92" s="120"/>
    </row>
    <row r="93" spans="1:12" s="93" customFormat="1" ht="27" customHeight="1">
      <c r="A93" s="91" t="s">
        <v>684</v>
      </c>
      <c r="B93" s="92" t="s">
        <v>685</v>
      </c>
      <c r="C93" s="119">
        <f t="shared" si="5"/>
        <v>34.24</v>
      </c>
      <c r="D93" s="119">
        <v>34.24</v>
      </c>
      <c r="E93" s="148"/>
      <c r="F93" s="119"/>
      <c r="G93" s="119"/>
      <c r="H93" s="147"/>
      <c r="I93" s="122"/>
      <c r="J93" s="120"/>
      <c r="K93" s="121"/>
      <c r="L93" s="120"/>
    </row>
    <row r="94" spans="1:12" s="93" customFormat="1" ht="27" customHeight="1">
      <c r="A94" s="91" t="s">
        <v>686</v>
      </c>
      <c r="B94" s="92" t="s">
        <v>687</v>
      </c>
      <c r="C94" s="119">
        <f>SUM(D94:E94)</f>
        <v>309.95</v>
      </c>
      <c r="D94" s="119"/>
      <c r="E94" s="148">
        <v>309.95</v>
      </c>
      <c r="F94" s="119"/>
      <c r="G94" s="119"/>
      <c r="H94" s="147"/>
      <c r="I94" s="122"/>
      <c r="J94" s="120"/>
      <c r="K94" s="121"/>
      <c r="L94" s="120"/>
    </row>
    <row r="95" spans="1:12" s="93" customFormat="1" ht="27" customHeight="1">
      <c r="A95" s="91" t="s">
        <v>688</v>
      </c>
      <c r="B95" s="92" t="s">
        <v>513</v>
      </c>
      <c r="C95" s="119">
        <f t="shared" si="5"/>
        <v>27.09</v>
      </c>
      <c r="D95" s="119">
        <v>27.09</v>
      </c>
      <c r="E95" s="148"/>
      <c r="F95" s="119"/>
      <c r="G95" s="119"/>
      <c r="H95" s="147"/>
      <c r="I95" s="122"/>
      <c r="J95" s="120"/>
      <c r="K95" s="121"/>
      <c r="L95" s="120"/>
    </row>
    <row r="96" spans="1:12" s="93" customFormat="1" ht="27" customHeight="1">
      <c r="A96" s="91" t="s">
        <v>689</v>
      </c>
      <c r="B96" s="92" t="s">
        <v>690</v>
      </c>
      <c r="C96" s="119">
        <f t="shared" si="5"/>
        <v>27.09</v>
      </c>
      <c r="D96" s="119">
        <v>27.09</v>
      </c>
      <c r="E96" s="148"/>
      <c r="F96" s="119"/>
      <c r="G96" s="119"/>
      <c r="H96" s="147"/>
      <c r="I96" s="122"/>
      <c r="J96" s="120"/>
      <c r="K96" s="121"/>
      <c r="L96" s="120"/>
    </row>
    <row r="97" spans="1:12" s="93" customFormat="1" ht="27" customHeight="1">
      <c r="A97" s="91" t="s">
        <v>691</v>
      </c>
      <c r="B97" s="92" t="s">
        <v>692</v>
      </c>
      <c r="C97" s="119">
        <f t="shared" si="5"/>
        <v>27.09</v>
      </c>
      <c r="D97" s="119">
        <v>27.09</v>
      </c>
      <c r="E97" s="148"/>
      <c r="F97" s="119"/>
      <c r="G97" s="119"/>
      <c r="H97" s="147"/>
      <c r="I97" s="122"/>
      <c r="J97" s="120"/>
      <c r="K97" s="121"/>
      <c r="L97" s="120"/>
    </row>
    <row r="98" spans="1:12" s="93" customFormat="1" ht="27" customHeight="1">
      <c r="A98" s="91" t="s">
        <v>693</v>
      </c>
      <c r="B98" s="92" t="s">
        <v>486</v>
      </c>
      <c r="C98" s="119">
        <f t="shared" si="5"/>
        <v>122.31</v>
      </c>
      <c r="D98" s="119"/>
      <c r="E98" s="148">
        <v>122.31</v>
      </c>
      <c r="F98" s="119"/>
      <c r="G98" s="119"/>
      <c r="H98" s="147"/>
      <c r="I98" s="122"/>
      <c r="J98" s="120"/>
      <c r="K98" s="121"/>
      <c r="L98" s="120"/>
    </row>
    <row r="99" spans="1:12" s="93" customFormat="1" ht="27" customHeight="1">
      <c r="A99" s="91" t="s">
        <v>694</v>
      </c>
      <c r="B99" s="92" t="s">
        <v>695</v>
      </c>
      <c r="C99" s="119">
        <f t="shared" si="5"/>
        <v>122.31</v>
      </c>
      <c r="D99" s="119"/>
      <c r="E99" s="148">
        <v>122.31</v>
      </c>
      <c r="F99" s="119"/>
      <c r="G99" s="119"/>
      <c r="H99" s="147"/>
      <c r="I99" s="122"/>
      <c r="J99" s="120"/>
      <c r="K99" s="121"/>
      <c r="L99" s="120"/>
    </row>
    <row r="100" spans="1:12" s="93" customFormat="1" ht="27" customHeight="1">
      <c r="A100" s="91" t="s">
        <v>696</v>
      </c>
      <c r="B100" s="92" t="s">
        <v>697</v>
      </c>
      <c r="C100" s="119">
        <f t="shared" si="5"/>
        <v>122.31</v>
      </c>
      <c r="D100" s="119"/>
      <c r="E100" s="148">
        <v>122.31</v>
      </c>
      <c r="F100" s="119"/>
      <c r="G100" s="119"/>
      <c r="H100" s="147"/>
      <c r="I100" s="122"/>
      <c r="J100" s="120"/>
      <c r="K100" s="121"/>
      <c r="L100" s="120"/>
    </row>
    <row r="101" spans="1:12" s="93" customFormat="1" ht="27" customHeight="1">
      <c r="A101" s="91" t="s">
        <v>698</v>
      </c>
      <c r="B101" s="92" t="s">
        <v>515</v>
      </c>
      <c r="C101" s="119">
        <f t="shared" si="5"/>
        <v>56.35</v>
      </c>
      <c r="D101" s="119">
        <v>16.82</v>
      </c>
      <c r="E101" s="148">
        <v>39.53</v>
      </c>
      <c r="F101" s="119"/>
      <c r="G101" s="119"/>
      <c r="H101" s="147"/>
      <c r="I101" s="122"/>
      <c r="J101" s="120"/>
      <c r="K101" s="121"/>
      <c r="L101" s="120"/>
    </row>
    <row r="102" spans="1:12" s="93" customFormat="1" ht="27" customHeight="1">
      <c r="A102" s="91" t="s">
        <v>699</v>
      </c>
      <c r="B102" s="92" t="s">
        <v>700</v>
      </c>
      <c r="C102" s="119">
        <f t="shared" si="5"/>
        <v>39.53</v>
      </c>
      <c r="D102" s="119"/>
      <c r="E102" s="148">
        <v>39.53</v>
      </c>
      <c r="F102" s="119"/>
      <c r="G102" s="119"/>
      <c r="H102" s="147"/>
      <c r="I102" s="122"/>
      <c r="J102" s="120"/>
      <c r="K102" s="121"/>
      <c r="L102" s="120"/>
    </row>
    <row r="103" spans="1:12" s="93" customFormat="1" ht="27" customHeight="1">
      <c r="A103" s="91" t="s">
        <v>701</v>
      </c>
      <c r="B103" s="92" t="s">
        <v>444</v>
      </c>
      <c r="C103" s="119">
        <f t="shared" si="5"/>
        <v>39.53</v>
      </c>
      <c r="D103" s="119"/>
      <c r="E103" s="148">
        <v>39.53</v>
      </c>
      <c r="F103" s="119"/>
      <c r="G103" s="119"/>
      <c r="H103" s="147"/>
      <c r="I103" s="122"/>
      <c r="J103" s="120"/>
      <c r="K103" s="121"/>
      <c r="L103" s="120"/>
    </row>
    <row r="104" spans="1:12" s="93" customFormat="1" ht="27" customHeight="1">
      <c r="A104" s="91" t="s">
        <v>702</v>
      </c>
      <c r="B104" s="92" t="s">
        <v>703</v>
      </c>
      <c r="C104" s="119">
        <f t="shared" si="5"/>
        <v>0.32</v>
      </c>
      <c r="D104" s="119">
        <v>0.32</v>
      </c>
      <c r="E104" s="148"/>
      <c r="F104" s="119"/>
      <c r="G104" s="119"/>
      <c r="H104" s="147"/>
      <c r="I104" s="122"/>
      <c r="J104" s="120"/>
      <c r="K104" s="121"/>
      <c r="L104" s="120"/>
    </row>
    <row r="105" spans="1:12" s="93" customFormat="1" ht="27" customHeight="1">
      <c r="A105" s="91" t="s">
        <v>704</v>
      </c>
      <c r="B105" s="92" t="s">
        <v>705</v>
      </c>
      <c r="C105" s="119">
        <f t="shared" si="5"/>
        <v>0.32</v>
      </c>
      <c r="D105" s="119">
        <v>0.32</v>
      </c>
      <c r="E105" s="148"/>
      <c r="F105" s="119"/>
      <c r="G105" s="119"/>
      <c r="H105" s="147"/>
      <c r="I105" s="122"/>
      <c r="J105" s="120"/>
      <c r="K105" s="121"/>
      <c r="L105" s="120"/>
    </row>
    <row r="106" spans="1:12" s="93" customFormat="1" ht="27" customHeight="1">
      <c r="A106" s="91" t="s">
        <v>706</v>
      </c>
      <c r="B106" s="92" t="s">
        <v>707</v>
      </c>
      <c r="C106" s="119">
        <f t="shared" si="5"/>
        <v>16.5</v>
      </c>
      <c r="D106" s="119">
        <v>16.5</v>
      </c>
      <c r="E106" s="148"/>
      <c r="F106" s="119"/>
      <c r="G106" s="119"/>
      <c r="H106" s="147"/>
      <c r="I106" s="122"/>
      <c r="J106" s="120"/>
      <c r="K106" s="121"/>
      <c r="L106" s="120"/>
    </row>
    <row r="107" spans="1:12" s="93" customFormat="1" ht="27" customHeight="1">
      <c r="A107" s="91" t="s">
        <v>708</v>
      </c>
      <c r="B107" s="92" t="s">
        <v>709</v>
      </c>
      <c r="C107" s="119">
        <f t="shared" si="5"/>
        <v>16.5</v>
      </c>
      <c r="D107" s="119">
        <v>16.5</v>
      </c>
      <c r="E107" s="148"/>
      <c r="F107" s="119"/>
      <c r="G107" s="119"/>
      <c r="H107" s="147"/>
      <c r="I107" s="122"/>
      <c r="J107" s="120"/>
      <c r="K107" s="121"/>
      <c r="L107" s="120"/>
    </row>
    <row r="108" spans="1:12" s="93" customFormat="1" ht="27" customHeight="1">
      <c r="A108" s="91" t="s">
        <v>710</v>
      </c>
      <c r="B108" s="92" t="s">
        <v>514</v>
      </c>
      <c r="C108" s="119">
        <f t="shared" si="5"/>
        <v>86</v>
      </c>
      <c r="D108" s="119">
        <v>0</v>
      </c>
      <c r="E108" s="148">
        <v>86</v>
      </c>
      <c r="F108" s="119"/>
      <c r="G108" s="119"/>
      <c r="H108" s="147"/>
      <c r="I108" s="122"/>
      <c r="J108" s="120"/>
      <c r="K108" s="121"/>
      <c r="L108" s="120"/>
    </row>
    <row r="109" spans="1:12" s="93" customFormat="1" ht="27" customHeight="1">
      <c r="A109" s="91" t="s">
        <v>711</v>
      </c>
      <c r="B109" s="92" t="s">
        <v>516</v>
      </c>
      <c r="C109" s="119">
        <f t="shared" si="5"/>
        <v>487.1</v>
      </c>
      <c r="D109" s="119">
        <v>487.1</v>
      </c>
      <c r="E109" s="148"/>
      <c r="F109" s="119"/>
      <c r="G109" s="119"/>
      <c r="H109" s="147"/>
      <c r="I109" s="122"/>
      <c r="J109" s="120"/>
      <c r="K109" s="121"/>
      <c r="L109" s="120"/>
    </row>
    <row r="110" spans="1:12" s="93" customFormat="1" ht="27" customHeight="1">
      <c r="A110" s="91" t="s">
        <v>712</v>
      </c>
      <c r="B110" s="92" t="s">
        <v>713</v>
      </c>
      <c r="C110" s="119">
        <f t="shared" si="5"/>
        <v>487.1</v>
      </c>
      <c r="D110" s="119">
        <v>487.1</v>
      </c>
      <c r="E110" s="148"/>
      <c r="F110" s="119"/>
      <c r="G110" s="119"/>
      <c r="H110" s="147"/>
      <c r="I110" s="147"/>
      <c r="J110" s="119"/>
      <c r="K110" s="119"/>
      <c r="L110" s="119"/>
    </row>
    <row r="111" spans="1:12" s="93" customFormat="1" ht="27" customHeight="1">
      <c r="A111" s="91" t="s">
        <v>714</v>
      </c>
      <c r="B111" s="92" t="s">
        <v>715</v>
      </c>
      <c r="C111" s="119">
        <f t="shared" si="5"/>
        <v>487.1</v>
      </c>
      <c r="D111" s="119">
        <v>487.1</v>
      </c>
      <c r="E111" s="148"/>
      <c r="F111" s="119"/>
      <c r="G111" s="119"/>
      <c r="H111" s="147"/>
      <c r="I111" s="147"/>
      <c r="J111" s="119"/>
      <c r="K111" s="119"/>
      <c r="L111" s="119"/>
    </row>
    <row r="112" spans="1:12" s="93" customFormat="1" ht="21" customHeight="1">
      <c r="A112" s="94"/>
      <c r="B112" s="94"/>
      <c r="C112" s="94"/>
      <c r="D112" s="94"/>
      <c r="E112" s="94"/>
      <c r="F112" s="94"/>
      <c r="G112" s="94"/>
      <c r="H112" s="94"/>
      <c r="I112" s="94"/>
      <c r="J112" s="94"/>
      <c r="K112" s="94"/>
      <c r="L112" s="94"/>
    </row>
    <row r="113" spans="1:12" s="93" customFormat="1" ht="21" customHeight="1">
      <c r="B113" s="94"/>
      <c r="C113" s="94"/>
      <c r="D113" s="94"/>
      <c r="E113" s="94"/>
      <c r="F113" s="94"/>
      <c r="G113" s="94"/>
      <c r="H113" s="94"/>
      <c r="I113" s="94"/>
      <c r="J113" s="94"/>
      <c r="K113" s="94"/>
      <c r="L113" s="94"/>
    </row>
    <row r="114" spans="1:12" ht="12.75" customHeight="1">
      <c r="B114" s="90"/>
      <c r="C114" s="90"/>
      <c r="D114" s="90"/>
      <c r="E114" s="90"/>
      <c r="F114" s="90"/>
      <c r="G114" s="90"/>
      <c r="H114" s="90"/>
      <c r="I114" s="90"/>
      <c r="J114" s="90"/>
      <c r="K114" s="90"/>
      <c r="L114" s="90"/>
    </row>
    <row r="115" spans="1:12" ht="12.75" customHeight="1">
      <c r="A115" s="90"/>
      <c r="B115" s="90"/>
      <c r="C115" s="90"/>
      <c r="D115" s="90"/>
      <c r="E115" s="90"/>
      <c r="F115" s="90"/>
      <c r="G115" s="90"/>
      <c r="H115" s="90"/>
      <c r="I115" s="90"/>
      <c r="J115" s="90"/>
      <c r="K115" s="90"/>
      <c r="L115" s="90"/>
    </row>
    <row r="116" spans="1:12" ht="12.75" customHeight="1">
      <c r="B116" s="90"/>
      <c r="C116" s="90"/>
      <c r="D116" s="90"/>
      <c r="F116" s="90"/>
      <c r="G116" s="90"/>
      <c r="H116" s="90"/>
      <c r="I116" s="90"/>
      <c r="J116" s="90"/>
      <c r="K116" s="90"/>
      <c r="L116" s="90"/>
    </row>
    <row r="117" spans="1:12" ht="12.75" customHeight="1">
      <c r="B117" s="90"/>
      <c r="C117" s="90"/>
      <c r="I117" s="90"/>
      <c r="J117" s="90"/>
      <c r="K117" s="90"/>
      <c r="L117" s="90"/>
    </row>
    <row r="118" spans="1:12" ht="12.75" customHeight="1">
      <c r="B118" s="90"/>
      <c r="J118" s="90"/>
      <c r="K118" s="90"/>
    </row>
  </sheetData>
  <mergeCells count="10">
    <mergeCell ref="H5:I5"/>
    <mergeCell ref="J5:J6"/>
    <mergeCell ref="K5:K6"/>
    <mergeCell ref="L5:L6"/>
    <mergeCell ref="A5:B5"/>
    <mergeCell ref="C5:C6"/>
    <mergeCell ref="D5:D6"/>
    <mergeCell ref="E5:E6"/>
    <mergeCell ref="F5:F6"/>
    <mergeCell ref="G5:G6"/>
  </mergeCells>
  <phoneticPr fontId="4" type="noConversion"/>
  <dataValidations count="1">
    <dataValidation allowBlank="1" showInputMessage="1" showErrorMessage="1" prompt="若无数据则为空,不输&quot;0&quot;" sqref="F8:L111"/>
  </dataValidations>
  <printOptions horizontalCentered="1"/>
  <pageMargins left="0" right="0" top="0.99999998498150677" bottom="0.99999998498150677" header="0.49999999249075339" footer="0.49999999249075339"/>
  <pageSetup paperSize="9" scale="13"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118"/>
  <sheetViews>
    <sheetView showGridLines="0" showZeros="0" workbookViewId="0">
      <pane xSplit="3" ySplit="6" topLeftCell="D14" activePane="bottomRight" state="frozen"/>
      <selection activeCell="H8" sqref="H8"/>
      <selection pane="topRight" activeCell="H8" sqref="H8"/>
      <selection pane="bottomLeft" activeCell="H8" sqref="H8"/>
      <selection pane="bottomRight" activeCell="J18" sqref="J18"/>
    </sheetView>
  </sheetViews>
  <sheetFormatPr defaultRowHeight="12.75" customHeight="1"/>
  <cols>
    <col min="1" max="1" width="13.5" style="25" customWidth="1"/>
    <col min="2" max="2" width="34.125" style="25" customWidth="1"/>
    <col min="3" max="6" width="18" style="25" customWidth="1"/>
    <col min="7" max="7" width="11.25" style="25" customWidth="1"/>
    <col min="8" max="8" width="12.125" style="25" customWidth="1"/>
    <col min="9" max="256" width="6.875" style="25"/>
    <col min="257" max="257" width="17.125" style="25" customWidth="1"/>
    <col min="258" max="258" width="34.875" style="25" customWidth="1"/>
    <col min="259" max="264" width="18" style="25" customWidth="1"/>
    <col min="265" max="512" width="6.875" style="25"/>
    <col min="513" max="513" width="17.125" style="25" customWidth="1"/>
    <col min="514" max="514" width="34.875" style="25" customWidth="1"/>
    <col min="515" max="520" width="18" style="25" customWidth="1"/>
    <col min="521" max="768" width="6.875" style="25"/>
    <col min="769" max="769" width="17.125" style="25" customWidth="1"/>
    <col min="770" max="770" width="34.875" style="25" customWidth="1"/>
    <col min="771" max="776" width="18" style="25" customWidth="1"/>
    <col min="777" max="1024" width="9" style="25"/>
    <col min="1025" max="1025" width="17.125" style="25" customWidth="1"/>
    <col min="1026" max="1026" width="34.875" style="25" customWidth="1"/>
    <col min="1027" max="1032" width="18" style="25" customWidth="1"/>
    <col min="1033" max="1280" width="6.875" style="25"/>
    <col min="1281" max="1281" width="17.125" style="25" customWidth="1"/>
    <col min="1282" max="1282" width="34.875" style="25" customWidth="1"/>
    <col min="1283" max="1288" width="18" style="25" customWidth="1"/>
    <col min="1289" max="1536" width="6.875" style="25"/>
    <col min="1537" max="1537" width="17.125" style="25" customWidth="1"/>
    <col min="1538" max="1538" width="34.875" style="25" customWidth="1"/>
    <col min="1539" max="1544" width="18" style="25" customWidth="1"/>
    <col min="1545" max="1792" width="6.875" style="25"/>
    <col min="1793" max="1793" width="17.125" style="25" customWidth="1"/>
    <col min="1794" max="1794" width="34.875" style="25" customWidth="1"/>
    <col min="1795" max="1800" width="18" style="25" customWidth="1"/>
    <col min="1801" max="2048" width="9" style="25"/>
    <col min="2049" max="2049" width="17.125" style="25" customWidth="1"/>
    <col min="2050" max="2050" width="34.875" style="25" customWidth="1"/>
    <col min="2051" max="2056" width="18" style="25" customWidth="1"/>
    <col min="2057" max="2304" width="6.875" style="25"/>
    <col min="2305" max="2305" width="17.125" style="25" customWidth="1"/>
    <col min="2306" max="2306" width="34.875" style="25" customWidth="1"/>
    <col min="2307" max="2312" width="18" style="25" customWidth="1"/>
    <col min="2313" max="2560" width="6.875" style="25"/>
    <col min="2561" max="2561" width="17.125" style="25" customWidth="1"/>
    <col min="2562" max="2562" width="34.875" style="25" customWidth="1"/>
    <col min="2563" max="2568" width="18" style="25" customWidth="1"/>
    <col min="2569" max="2816" width="6.875" style="25"/>
    <col min="2817" max="2817" width="17.125" style="25" customWidth="1"/>
    <col min="2818" max="2818" width="34.875" style="25" customWidth="1"/>
    <col min="2819" max="2824" width="18" style="25" customWidth="1"/>
    <col min="2825" max="3072" width="9" style="25"/>
    <col min="3073" max="3073" width="17.125" style="25" customWidth="1"/>
    <col min="3074" max="3074" width="34.875" style="25" customWidth="1"/>
    <col min="3075" max="3080" width="18" style="25" customWidth="1"/>
    <col min="3081" max="3328" width="6.875" style="25"/>
    <col min="3329" max="3329" width="17.125" style="25" customWidth="1"/>
    <col min="3330" max="3330" width="34.875" style="25" customWidth="1"/>
    <col min="3331" max="3336" width="18" style="25" customWidth="1"/>
    <col min="3337" max="3584" width="6.875" style="25"/>
    <col min="3585" max="3585" width="17.125" style="25" customWidth="1"/>
    <col min="3586" max="3586" width="34.875" style="25" customWidth="1"/>
    <col min="3587" max="3592" width="18" style="25" customWidth="1"/>
    <col min="3593" max="3840" width="6.875" style="25"/>
    <col min="3841" max="3841" width="17.125" style="25" customWidth="1"/>
    <col min="3842" max="3842" width="34.875" style="25" customWidth="1"/>
    <col min="3843" max="3848" width="18" style="25" customWidth="1"/>
    <col min="3849" max="4096" width="9" style="25"/>
    <col min="4097" max="4097" width="17.125" style="25" customWidth="1"/>
    <col min="4098" max="4098" width="34.875" style="25" customWidth="1"/>
    <col min="4099" max="4104" width="18" style="25" customWidth="1"/>
    <col min="4105" max="4352" width="6.875" style="25"/>
    <col min="4353" max="4353" width="17.125" style="25" customWidth="1"/>
    <col min="4354" max="4354" width="34.875" style="25" customWidth="1"/>
    <col min="4355" max="4360" width="18" style="25" customWidth="1"/>
    <col min="4361" max="4608" width="6.875" style="25"/>
    <col min="4609" max="4609" width="17.125" style="25" customWidth="1"/>
    <col min="4610" max="4610" width="34.875" style="25" customWidth="1"/>
    <col min="4611" max="4616" width="18" style="25" customWidth="1"/>
    <col min="4617" max="4864" width="6.875" style="25"/>
    <col min="4865" max="4865" width="17.125" style="25" customWidth="1"/>
    <col min="4866" max="4866" width="34.875" style="25" customWidth="1"/>
    <col min="4867" max="4872" width="18" style="25" customWidth="1"/>
    <col min="4873" max="5120" width="9" style="25"/>
    <col min="5121" max="5121" width="17.125" style="25" customWidth="1"/>
    <col min="5122" max="5122" width="34.875" style="25" customWidth="1"/>
    <col min="5123" max="5128" width="18" style="25" customWidth="1"/>
    <col min="5129" max="5376" width="6.875" style="25"/>
    <col min="5377" max="5377" width="17.125" style="25" customWidth="1"/>
    <col min="5378" max="5378" width="34.875" style="25" customWidth="1"/>
    <col min="5379" max="5384" width="18" style="25" customWidth="1"/>
    <col min="5385" max="5632" width="6.875" style="25"/>
    <col min="5633" max="5633" width="17.125" style="25" customWidth="1"/>
    <col min="5634" max="5634" width="34.875" style="25" customWidth="1"/>
    <col min="5635" max="5640" width="18" style="25" customWidth="1"/>
    <col min="5641" max="5888" width="6.875" style="25"/>
    <col min="5889" max="5889" width="17.125" style="25" customWidth="1"/>
    <col min="5890" max="5890" width="34.875" style="25" customWidth="1"/>
    <col min="5891" max="5896" width="18" style="25" customWidth="1"/>
    <col min="5897" max="6144" width="9" style="25"/>
    <col min="6145" max="6145" width="17.125" style="25" customWidth="1"/>
    <col min="6146" max="6146" width="34.875" style="25" customWidth="1"/>
    <col min="6147" max="6152" width="18" style="25" customWidth="1"/>
    <col min="6153" max="6400" width="6.875" style="25"/>
    <col min="6401" max="6401" width="17.125" style="25" customWidth="1"/>
    <col min="6402" max="6402" width="34.875" style="25" customWidth="1"/>
    <col min="6403" max="6408" width="18" style="25" customWidth="1"/>
    <col min="6409" max="6656" width="6.875" style="25"/>
    <col min="6657" max="6657" width="17.125" style="25" customWidth="1"/>
    <col min="6658" max="6658" width="34.875" style="25" customWidth="1"/>
    <col min="6659" max="6664" width="18" style="25" customWidth="1"/>
    <col min="6665" max="6912" width="6.875" style="25"/>
    <col min="6913" max="6913" width="17.125" style="25" customWidth="1"/>
    <col min="6914" max="6914" width="34.875" style="25" customWidth="1"/>
    <col min="6915" max="6920" width="18" style="25" customWidth="1"/>
    <col min="6921" max="7168" width="9" style="25"/>
    <col min="7169" max="7169" width="17.125" style="25" customWidth="1"/>
    <col min="7170" max="7170" width="34.875" style="25" customWidth="1"/>
    <col min="7171" max="7176" width="18" style="25" customWidth="1"/>
    <col min="7177" max="7424" width="6.875" style="25"/>
    <col min="7425" max="7425" width="17.125" style="25" customWidth="1"/>
    <col min="7426" max="7426" width="34.875" style="25" customWidth="1"/>
    <col min="7427" max="7432" width="18" style="25" customWidth="1"/>
    <col min="7433" max="7680" width="6.875" style="25"/>
    <col min="7681" max="7681" width="17.125" style="25" customWidth="1"/>
    <col min="7682" max="7682" width="34.875" style="25" customWidth="1"/>
    <col min="7683" max="7688" width="18" style="25" customWidth="1"/>
    <col min="7689" max="7936" width="6.875" style="25"/>
    <col min="7937" max="7937" width="17.125" style="25" customWidth="1"/>
    <col min="7938" max="7938" width="34.875" style="25" customWidth="1"/>
    <col min="7939" max="7944" width="18" style="25" customWidth="1"/>
    <col min="7945" max="8192" width="9" style="25"/>
    <col min="8193" max="8193" width="17.125" style="25" customWidth="1"/>
    <col min="8194" max="8194" width="34.875" style="25" customWidth="1"/>
    <col min="8195" max="8200" width="18" style="25" customWidth="1"/>
    <col min="8201" max="8448" width="6.875" style="25"/>
    <col min="8449" max="8449" width="17.125" style="25" customWidth="1"/>
    <col min="8450" max="8450" width="34.875" style="25" customWidth="1"/>
    <col min="8451" max="8456" width="18" style="25" customWidth="1"/>
    <col min="8457" max="8704" width="6.875" style="25"/>
    <col min="8705" max="8705" width="17.125" style="25" customWidth="1"/>
    <col min="8706" max="8706" width="34.875" style="25" customWidth="1"/>
    <col min="8707" max="8712" width="18" style="25" customWidth="1"/>
    <col min="8713" max="8960" width="6.875" style="25"/>
    <col min="8961" max="8961" width="17.125" style="25" customWidth="1"/>
    <col min="8962" max="8962" width="34.875" style="25" customWidth="1"/>
    <col min="8963" max="8968" width="18" style="25" customWidth="1"/>
    <col min="8969" max="9216" width="9" style="25"/>
    <col min="9217" max="9217" width="17.125" style="25" customWidth="1"/>
    <col min="9218" max="9218" width="34.875" style="25" customWidth="1"/>
    <col min="9219" max="9224" width="18" style="25" customWidth="1"/>
    <col min="9225" max="9472" width="6.875" style="25"/>
    <col min="9473" max="9473" width="17.125" style="25" customWidth="1"/>
    <col min="9474" max="9474" width="34.875" style="25" customWidth="1"/>
    <col min="9475" max="9480" width="18" style="25" customWidth="1"/>
    <col min="9481" max="9728" width="6.875" style="25"/>
    <col min="9729" max="9729" width="17.125" style="25" customWidth="1"/>
    <col min="9730" max="9730" width="34.875" style="25" customWidth="1"/>
    <col min="9731" max="9736" width="18" style="25" customWidth="1"/>
    <col min="9737" max="9984" width="6.875" style="25"/>
    <col min="9985" max="9985" width="17.125" style="25" customWidth="1"/>
    <col min="9986" max="9986" width="34.875" style="25" customWidth="1"/>
    <col min="9987" max="9992" width="18" style="25" customWidth="1"/>
    <col min="9993" max="10240" width="9" style="25"/>
    <col min="10241" max="10241" width="17.125" style="25" customWidth="1"/>
    <col min="10242" max="10242" width="34.875" style="25" customWidth="1"/>
    <col min="10243" max="10248" width="18" style="25" customWidth="1"/>
    <col min="10249" max="10496" width="6.875" style="25"/>
    <col min="10497" max="10497" width="17.125" style="25" customWidth="1"/>
    <col min="10498" max="10498" width="34.875" style="25" customWidth="1"/>
    <col min="10499" max="10504" width="18" style="25" customWidth="1"/>
    <col min="10505" max="10752" width="6.875" style="25"/>
    <col min="10753" max="10753" width="17.125" style="25" customWidth="1"/>
    <col min="10754" max="10754" width="34.875" style="25" customWidth="1"/>
    <col min="10755" max="10760" width="18" style="25" customWidth="1"/>
    <col min="10761" max="11008" width="6.875" style="25"/>
    <col min="11009" max="11009" width="17.125" style="25" customWidth="1"/>
    <col min="11010" max="11010" width="34.875" style="25" customWidth="1"/>
    <col min="11011" max="11016" width="18" style="25" customWidth="1"/>
    <col min="11017" max="11264" width="9" style="25"/>
    <col min="11265" max="11265" width="17.125" style="25" customWidth="1"/>
    <col min="11266" max="11266" width="34.875" style="25" customWidth="1"/>
    <col min="11267" max="11272" width="18" style="25" customWidth="1"/>
    <col min="11273" max="11520" width="6.875" style="25"/>
    <col min="11521" max="11521" width="17.125" style="25" customWidth="1"/>
    <col min="11522" max="11522" width="34.875" style="25" customWidth="1"/>
    <col min="11523" max="11528" width="18" style="25" customWidth="1"/>
    <col min="11529" max="11776" width="6.875" style="25"/>
    <col min="11777" max="11777" width="17.125" style="25" customWidth="1"/>
    <col min="11778" max="11778" width="34.875" style="25" customWidth="1"/>
    <col min="11779" max="11784" width="18" style="25" customWidth="1"/>
    <col min="11785" max="12032" width="6.875" style="25"/>
    <col min="12033" max="12033" width="17.125" style="25" customWidth="1"/>
    <col min="12034" max="12034" width="34.875" style="25" customWidth="1"/>
    <col min="12035" max="12040" width="18" style="25" customWidth="1"/>
    <col min="12041" max="12288" width="9" style="25"/>
    <col min="12289" max="12289" width="17.125" style="25" customWidth="1"/>
    <col min="12290" max="12290" width="34.875" style="25" customWidth="1"/>
    <col min="12291" max="12296" width="18" style="25" customWidth="1"/>
    <col min="12297" max="12544" width="6.875" style="25"/>
    <col min="12545" max="12545" width="17.125" style="25" customWidth="1"/>
    <col min="12546" max="12546" width="34.875" style="25" customWidth="1"/>
    <col min="12547" max="12552" width="18" style="25" customWidth="1"/>
    <col min="12553" max="12800" width="6.875" style="25"/>
    <col min="12801" max="12801" width="17.125" style="25" customWidth="1"/>
    <col min="12802" max="12802" width="34.875" style="25" customWidth="1"/>
    <col min="12803" max="12808" width="18" style="25" customWidth="1"/>
    <col min="12809" max="13056" width="6.875" style="25"/>
    <col min="13057" max="13057" width="17.125" style="25" customWidth="1"/>
    <col min="13058" max="13058" width="34.875" style="25" customWidth="1"/>
    <col min="13059" max="13064" width="18" style="25" customWidth="1"/>
    <col min="13065" max="13312" width="9" style="25"/>
    <col min="13313" max="13313" width="17.125" style="25" customWidth="1"/>
    <col min="13314" max="13314" width="34.875" style="25" customWidth="1"/>
    <col min="13315" max="13320" width="18" style="25" customWidth="1"/>
    <col min="13321" max="13568" width="6.875" style="25"/>
    <col min="13569" max="13569" width="17.125" style="25" customWidth="1"/>
    <col min="13570" max="13570" width="34.875" style="25" customWidth="1"/>
    <col min="13571" max="13576" width="18" style="25" customWidth="1"/>
    <col min="13577" max="13824" width="6.875" style="25"/>
    <col min="13825" max="13825" width="17.125" style="25" customWidth="1"/>
    <col min="13826" max="13826" width="34.875" style="25" customWidth="1"/>
    <col min="13827" max="13832" width="18" style="25" customWidth="1"/>
    <col min="13833" max="14080" width="6.875" style="25"/>
    <col min="14081" max="14081" width="17.125" style="25" customWidth="1"/>
    <col min="14082" max="14082" width="34.875" style="25" customWidth="1"/>
    <col min="14083" max="14088" width="18" style="25" customWidth="1"/>
    <col min="14089" max="14336" width="9" style="25"/>
    <col min="14337" max="14337" width="17.125" style="25" customWidth="1"/>
    <col min="14338" max="14338" width="34.875" style="25" customWidth="1"/>
    <col min="14339" max="14344" width="18" style="25" customWidth="1"/>
    <col min="14345" max="14592" width="6.875" style="25"/>
    <col min="14593" max="14593" width="17.125" style="25" customWidth="1"/>
    <col min="14594" max="14594" width="34.875" style="25" customWidth="1"/>
    <col min="14595" max="14600" width="18" style="25" customWidth="1"/>
    <col min="14601" max="14848" width="6.875" style="25"/>
    <col min="14849" max="14849" width="17.125" style="25" customWidth="1"/>
    <col min="14850" max="14850" width="34.875" style="25" customWidth="1"/>
    <col min="14851" max="14856" width="18" style="25" customWidth="1"/>
    <col min="14857" max="15104" width="6.875" style="25"/>
    <col min="15105" max="15105" width="17.125" style="25" customWidth="1"/>
    <col min="15106" max="15106" width="34.875" style="25" customWidth="1"/>
    <col min="15107" max="15112" width="18" style="25" customWidth="1"/>
    <col min="15113" max="15360" width="9" style="25"/>
    <col min="15361" max="15361" width="17.125" style="25" customWidth="1"/>
    <col min="15362" max="15362" width="34.875" style="25" customWidth="1"/>
    <col min="15363" max="15368" width="18" style="25" customWidth="1"/>
    <col min="15369" max="15616" width="6.875" style="25"/>
    <col min="15617" max="15617" width="17.125" style="25" customWidth="1"/>
    <col min="15618" max="15618" width="34.875" style="25" customWidth="1"/>
    <col min="15619" max="15624" width="18" style="25" customWidth="1"/>
    <col min="15625" max="15872" width="6.875" style="25"/>
    <col min="15873" max="15873" width="17.125" style="25" customWidth="1"/>
    <col min="15874" max="15874" width="34.875" style="25" customWidth="1"/>
    <col min="15875" max="15880" width="18" style="25" customWidth="1"/>
    <col min="15881" max="16128" width="6.875" style="25"/>
    <col min="16129" max="16129" width="17.125" style="25" customWidth="1"/>
    <col min="16130" max="16130" width="34.875" style="25" customWidth="1"/>
    <col min="16131" max="16136" width="18" style="25" customWidth="1"/>
    <col min="16137" max="16384" width="9" style="25"/>
  </cols>
  <sheetData>
    <row r="1" spans="1:8" ht="20.100000000000001" customHeight="1">
      <c r="A1" s="24" t="s">
        <v>435</v>
      </c>
      <c r="B1" s="32"/>
    </row>
    <row r="2" spans="1:8" ht="28.5">
      <c r="A2" s="134" t="s">
        <v>725</v>
      </c>
      <c r="B2" s="78"/>
      <c r="C2" s="78"/>
      <c r="D2" s="78"/>
      <c r="E2" s="78"/>
      <c r="F2" s="78"/>
      <c r="G2" s="78"/>
      <c r="H2" s="74"/>
    </row>
    <row r="3" spans="1:8" ht="20.100000000000001" customHeight="1">
      <c r="A3" s="79"/>
      <c r="B3" s="80"/>
      <c r="C3" s="78"/>
      <c r="D3" s="78"/>
      <c r="E3" s="78"/>
      <c r="F3" s="78"/>
      <c r="G3" s="78"/>
      <c r="H3" s="74"/>
    </row>
    <row r="4" spans="1:8" ht="30.75" customHeight="1">
      <c r="A4" s="29"/>
      <c r="B4" s="28"/>
      <c r="C4" s="29"/>
      <c r="D4" s="29"/>
      <c r="E4" s="29"/>
      <c r="F4" s="29"/>
      <c r="G4" s="29"/>
      <c r="H4" s="46" t="s">
        <v>312</v>
      </c>
    </row>
    <row r="5" spans="1:8" ht="29.25" customHeight="1">
      <c r="A5" s="81" t="s">
        <v>331</v>
      </c>
      <c r="B5" s="81" t="s">
        <v>332</v>
      </c>
      <c r="C5" s="81" t="s">
        <v>317</v>
      </c>
      <c r="D5" s="82" t="s">
        <v>334</v>
      </c>
      <c r="E5" s="81" t="s">
        <v>335</v>
      </c>
      <c r="F5" s="81" t="s">
        <v>436</v>
      </c>
      <c r="G5" s="81" t="s">
        <v>437</v>
      </c>
      <c r="H5" s="81" t="s">
        <v>438</v>
      </c>
    </row>
    <row r="6" spans="1:8" ht="29.25" customHeight="1">
      <c r="A6" s="83"/>
      <c r="B6" s="124" t="s">
        <v>487</v>
      </c>
      <c r="C6" s="156">
        <f>SUM(D6:H6)</f>
        <v>4110.75</v>
      </c>
      <c r="D6" s="155">
        <v>1904.12</v>
      </c>
      <c r="E6" s="154">
        <v>2206.63</v>
      </c>
      <c r="F6" s="150"/>
      <c r="G6" s="125"/>
      <c r="H6" s="125"/>
    </row>
    <row r="7" spans="1:8" s="95" customFormat="1" ht="29.25" customHeight="1">
      <c r="A7" s="91" t="s">
        <v>439</v>
      </c>
      <c r="B7" s="92" t="s">
        <v>440</v>
      </c>
      <c r="C7" s="177">
        <f t="shared" ref="C7:C38" si="0">SUM(D7:E7)</f>
        <v>1163.19</v>
      </c>
      <c r="D7" s="151">
        <v>692.49</v>
      </c>
      <c r="E7" s="151">
        <v>470.7</v>
      </c>
      <c r="F7" s="149"/>
      <c r="G7" s="126"/>
      <c r="H7" s="126"/>
    </row>
    <row r="8" spans="1:8" s="95" customFormat="1" ht="29.25" customHeight="1">
      <c r="A8" s="91" t="s">
        <v>441</v>
      </c>
      <c r="B8" s="92" t="s">
        <v>442</v>
      </c>
      <c r="C8" s="177">
        <f t="shared" si="0"/>
        <v>17.37</v>
      </c>
      <c r="D8" s="151">
        <v>17.37</v>
      </c>
      <c r="E8" s="151"/>
      <c r="F8" s="149"/>
      <c r="G8" s="126"/>
      <c r="H8" s="126"/>
    </row>
    <row r="9" spans="1:8" s="95" customFormat="1" ht="29.25" customHeight="1">
      <c r="A9" s="91" t="s">
        <v>443</v>
      </c>
      <c r="B9" s="92" t="s">
        <v>444</v>
      </c>
      <c r="C9" s="177">
        <f t="shared" si="0"/>
        <v>17.37</v>
      </c>
      <c r="D9" s="151">
        <v>17.37</v>
      </c>
      <c r="E9" s="151"/>
      <c r="F9" s="149"/>
      <c r="G9" s="126"/>
      <c r="H9" s="126"/>
    </row>
    <row r="10" spans="1:8" s="95" customFormat="1" ht="29.25" customHeight="1">
      <c r="A10" s="91" t="s">
        <v>517</v>
      </c>
      <c r="B10" s="92" t="s">
        <v>518</v>
      </c>
      <c r="C10" s="177">
        <f t="shared" si="0"/>
        <v>727.07999999999993</v>
      </c>
      <c r="D10" s="151">
        <v>264.56</v>
      </c>
      <c r="E10" s="151">
        <v>462.52</v>
      </c>
      <c r="F10" s="149"/>
      <c r="G10" s="126"/>
      <c r="H10" s="126"/>
    </row>
    <row r="11" spans="1:8" s="95" customFormat="1" ht="29.25" customHeight="1">
      <c r="A11" s="91" t="s">
        <v>519</v>
      </c>
      <c r="B11" s="92" t="s">
        <v>444</v>
      </c>
      <c r="C11" s="177">
        <f t="shared" si="0"/>
        <v>207.58</v>
      </c>
      <c r="D11" s="151">
        <v>207.58</v>
      </c>
      <c r="E11" s="151"/>
      <c r="F11" s="149"/>
      <c r="G11" s="126"/>
      <c r="H11" s="126"/>
    </row>
    <row r="12" spans="1:8" s="95" customFormat="1" ht="29.25" customHeight="1">
      <c r="A12" s="91" t="s">
        <v>520</v>
      </c>
      <c r="B12" s="92" t="s">
        <v>445</v>
      </c>
      <c r="C12" s="177">
        <f t="shared" si="0"/>
        <v>462.52</v>
      </c>
      <c r="D12" s="151"/>
      <c r="E12" s="151">
        <v>462.52</v>
      </c>
      <c r="F12" s="149"/>
      <c r="G12" s="126"/>
      <c r="H12" s="126"/>
    </row>
    <row r="13" spans="1:8" s="95" customFormat="1" ht="29.25" customHeight="1">
      <c r="A13" s="91" t="s">
        <v>521</v>
      </c>
      <c r="B13" s="92" t="s">
        <v>522</v>
      </c>
      <c r="C13" s="177">
        <f t="shared" si="0"/>
        <v>56.98</v>
      </c>
      <c r="D13" s="151">
        <v>56.98</v>
      </c>
      <c r="E13" s="151"/>
      <c r="F13" s="149"/>
      <c r="G13" s="126"/>
      <c r="H13" s="126"/>
    </row>
    <row r="14" spans="1:8" s="95" customFormat="1" ht="29.25" customHeight="1">
      <c r="A14" s="91" t="s">
        <v>523</v>
      </c>
      <c r="B14" s="92" t="s">
        <v>524</v>
      </c>
      <c r="C14" s="177">
        <f t="shared" si="0"/>
        <v>105.81</v>
      </c>
      <c r="D14" s="151">
        <v>105.81</v>
      </c>
      <c r="E14" s="151"/>
      <c r="F14" s="149"/>
      <c r="G14" s="126"/>
      <c r="H14" s="126"/>
    </row>
    <row r="15" spans="1:8" s="95" customFormat="1" ht="29.25" customHeight="1">
      <c r="A15" s="91" t="s">
        <v>525</v>
      </c>
      <c r="B15" s="92" t="s">
        <v>444</v>
      </c>
      <c r="C15" s="177">
        <f t="shared" si="0"/>
        <v>105.81</v>
      </c>
      <c r="D15" s="151">
        <v>105.81</v>
      </c>
      <c r="E15" s="151"/>
      <c r="F15" s="149"/>
      <c r="G15" s="126"/>
      <c r="H15" s="126"/>
    </row>
    <row r="16" spans="1:8" s="95" customFormat="1" ht="29.25" customHeight="1">
      <c r="A16" s="91" t="s">
        <v>526</v>
      </c>
      <c r="B16" s="92" t="s">
        <v>527</v>
      </c>
      <c r="C16" s="177">
        <f t="shared" si="0"/>
        <v>35.57</v>
      </c>
      <c r="D16" s="151">
        <v>35.57</v>
      </c>
      <c r="E16" s="151"/>
      <c r="F16" s="149"/>
      <c r="G16" s="126"/>
      <c r="H16" s="126"/>
    </row>
    <row r="17" spans="1:8" s="95" customFormat="1" ht="29.25" customHeight="1">
      <c r="A17" s="91" t="s">
        <v>528</v>
      </c>
      <c r="B17" s="92" t="s">
        <v>444</v>
      </c>
      <c r="C17" s="177">
        <f t="shared" si="0"/>
        <v>35.57</v>
      </c>
      <c r="D17" s="151">
        <v>35.57</v>
      </c>
      <c r="E17" s="151"/>
      <c r="F17" s="149"/>
      <c r="G17" s="126"/>
      <c r="H17" s="126"/>
    </row>
    <row r="18" spans="1:8" s="95" customFormat="1" ht="29.25" customHeight="1">
      <c r="A18" s="91" t="s">
        <v>529</v>
      </c>
      <c r="B18" s="92" t="s">
        <v>530</v>
      </c>
      <c r="C18" s="177">
        <f t="shared" si="0"/>
        <v>274.19</v>
      </c>
      <c r="D18" s="151">
        <v>269.19</v>
      </c>
      <c r="E18" s="151">
        <v>5</v>
      </c>
      <c r="F18" s="149"/>
      <c r="G18" s="126"/>
      <c r="H18" s="126"/>
    </row>
    <row r="19" spans="1:8" s="95" customFormat="1" ht="29.25" customHeight="1">
      <c r="A19" s="91" t="s">
        <v>531</v>
      </c>
      <c r="B19" s="92" t="s">
        <v>444</v>
      </c>
      <c r="C19" s="177">
        <f t="shared" si="0"/>
        <v>269.19</v>
      </c>
      <c r="D19" s="151">
        <v>269.19</v>
      </c>
      <c r="E19" s="151"/>
      <c r="F19" s="149"/>
      <c r="G19" s="126"/>
      <c r="H19" s="126"/>
    </row>
    <row r="20" spans="1:8" s="95" customFormat="1" ht="29.25" customHeight="1">
      <c r="A20" s="91" t="s">
        <v>532</v>
      </c>
      <c r="B20" s="92" t="s">
        <v>533</v>
      </c>
      <c r="C20" s="177">
        <f t="shared" si="0"/>
        <v>5</v>
      </c>
      <c r="D20" s="151"/>
      <c r="E20" s="151">
        <v>5</v>
      </c>
      <c r="F20" s="149"/>
      <c r="G20" s="126"/>
      <c r="H20" s="126"/>
    </row>
    <row r="21" spans="1:8" s="95" customFormat="1" ht="29.25" customHeight="1">
      <c r="A21" s="91" t="s">
        <v>534</v>
      </c>
      <c r="B21" s="92" t="s">
        <v>535</v>
      </c>
      <c r="C21" s="177">
        <f t="shared" si="0"/>
        <v>0.3</v>
      </c>
      <c r="D21" s="151"/>
      <c r="E21" s="151">
        <v>0.3</v>
      </c>
      <c r="F21" s="149"/>
      <c r="G21" s="126"/>
      <c r="H21" s="126"/>
    </row>
    <row r="22" spans="1:8" s="95" customFormat="1" ht="29.25" customHeight="1">
      <c r="A22" s="91" t="s">
        <v>536</v>
      </c>
      <c r="B22" s="92" t="s">
        <v>537</v>
      </c>
      <c r="C22" s="177">
        <f t="shared" si="0"/>
        <v>0.3</v>
      </c>
      <c r="D22" s="151"/>
      <c r="E22" s="151">
        <v>0.3</v>
      </c>
      <c r="F22" s="149"/>
      <c r="G22" s="126"/>
      <c r="H22" s="126"/>
    </row>
    <row r="23" spans="1:8" s="95" customFormat="1" ht="29.25" customHeight="1">
      <c r="A23" s="91" t="s">
        <v>538</v>
      </c>
      <c r="B23" s="92" t="s">
        <v>539</v>
      </c>
      <c r="C23" s="177">
        <f t="shared" si="0"/>
        <v>2.88</v>
      </c>
      <c r="D23" s="151"/>
      <c r="E23" s="151">
        <v>2.88</v>
      </c>
      <c r="F23" s="149"/>
      <c r="G23" s="126"/>
      <c r="H23" s="126"/>
    </row>
    <row r="24" spans="1:8" s="95" customFormat="1" ht="29.25" customHeight="1">
      <c r="A24" s="91" t="s">
        <v>540</v>
      </c>
      <c r="B24" s="92" t="s">
        <v>541</v>
      </c>
      <c r="C24" s="177">
        <f t="shared" si="0"/>
        <v>2.88</v>
      </c>
      <c r="D24" s="151"/>
      <c r="E24" s="151">
        <v>2.88</v>
      </c>
      <c r="F24" s="149"/>
      <c r="G24" s="126"/>
      <c r="H24" s="126"/>
    </row>
    <row r="25" spans="1:8" s="95" customFormat="1" ht="29.25" customHeight="1">
      <c r="A25" s="91" t="s">
        <v>542</v>
      </c>
      <c r="B25" s="92" t="s">
        <v>507</v>
      </c>
      <c r="C25" s="177">
        <f t="shared" si="0"/>
        <v>5.59</v>
      </c>
      <c r="D25" s="151"/>
      <c r="E25" s="151">
        <v>5.59</v>
      </c>
      <c r="F25" s="149"/>
      <c r="G25" s="126"/>
      <c r="H25" s="126"/>
    </row>
    <row r="26" spans="1:8" s="95" customFormat="1" ht="29.25" customHeight="1">
      <c r="A26" s="91" t="s">
        <v>543</v>
      </c>
      <c r="B26" s="92" t="s">
        <v>544</v>
      </c>
      <c r="C26" s="177">
        <f t="shared" si="0"/>
        <v>5.59</v>
      </c>
      <c r="D26" s="151"/>
      <c r="E26" s="151">
        <v>5.59</v>
      </c>
      <c r="F26" s="149"/>
      <c r="G26" s="126"/>
      <c r="H26" s="126"/>
    </row>
    <row r="27" spans="1:8" s="95" customFormat="1" ht="29.25" customHeight="1">
      <c r="A27" s="91" t="s">
        <v>545</v>
      </c>
      <c r="B27" s="92" t="s">
        <v>546</v>
      </c>
      <c r="C27" s="177">
        <f t="shared" si="0"/>
        <v>5.59</v>
      </c>
      <c r="D27" s="151"/>
      <c r="E27" s="151">
        <v>5.59</v>
      </c>
      <c r="F27" s="149"/>
      <c r="G27" s="126"/>
      <c r="H27" s="126"/>
    </row>
    <row r="28" spans="1:8" s="95" customFormat="1" ht="29.25" customHeight="1">
      <c r="A28" s="91" t="s">
        <v>547</v>
      </c>
      <c r="B28" s="92" t="s">
        <v>508</v>
      </c>
      <c r="C28" s="177">
        <f t="shared" si="0"/>
        <v>88.55</v>
      </c>
      <c r="D28" s="151">
        <v>82.44</v>
      </c>
      <c r="E28" s="151">
        <v>6.11</v>
      </c>
      <c r="F28" s="149"/>
      <c r="G28" s="126"/>
      <c r="H28" s="126"/>
    </row>
    <row r="29" spans="1:8" s="95" customFormat="1" ht="29.25" customHeight="1">
      <c r="A29" s="91" t="s">
        <v>548</v>
      </c>
      <c r="B29" s="92" t="s">
        <v>549</v>
      </c>
      <c r="C29" s="177">
        <f t="shared" si="0"/>
        <v>88.55</v>
      </c>
      <c r="D29" s="151">
        <v>82.44</v>
      </c>
      <c r="E29" s="151">
        <v>6.11</v>
      </c>
      <c r="F29" s="149"/>
      <c r="G29" s="126"/>
      <c r="H29" s="126"/>
    </row>
    <row r="30" spans="1:8" s="95" customFormat="1" ht="29.25" customHeight="1">
      <c r="A30" s="91" t="s">
        <v>550</v>
      </c>
      <c r="B30" s="92" t="s">
        <v>551</v>
      </c>
      <c r="C30" s="177">
        <f t="shared" si="0"/>
        <v>6.11</v>
      </c>
      <c r="D30" s="151"/>
      <c r="E30" s="151">
        <v>6.11</v>
      </c>
      <c r="F30" s="149"/>
      <c r="G30" s="126"/>
      <c r="H30" s="126"/>
    </row>
    <row r="31" spans="1:8" s="95" customFormat="1" ht="29.25" customHeight="1">
      <c r="A31" s="91" t="s">
        <v>552</v>
      </c>
      <c r="B31" s="92" t="s">
        <v>553</v>
      </c>
      <c r="C31" s="177">
        <f t="shared" si="0"/>
        <v>82.44</v>
      </c>
      <c r="D31" s="151">
        <v>82.44</v>
      </c>
      <c r="E31" s="151"/>
      <c r="F31" s="149"/>
      <c r="G31" s="126"/>
      <c r="H31" s="126"/>
    </row>
    <row r="32" spans="1:8" s="95" customFormat="1" ht="29.25" customHeight="1">
      <c r="A32" s="91" t="s">
        <v>554</v>
      </c>
      <c r="B32" s="92" t="s">
        <v>485</v>
      </c>
      <c r="C32" s="177">
        <f>SUM(D32:E32)</f>
        <v>469.03</v>
      </c>
      <c r="D32" s="151">
        <v>339.76</v>
      </c>
      <c r="E32" s="151">
        <v>129.27000000000001</v>
      </c>
      <c r="F32" s="149"/>
      <c r="G32" s="126"/>
      <c r="H32" s="126"/>
    </row>
    <row r="33" spans="1:8" s="95" customFormat="1" ht="29.25" customHeight="1">
      <c r="A33" s="91" t="s">
        <v>555</v>
      </c>
      <c r="B33" s="92" t="s">
        <v>556</v>
      </c>
      <c r="C33" s="177">
        <f t="shared" si="0"/>
        <v>67.83</v>
      </c>
      <c r="D33" s="151">
        <v>67.83</v>
      </c>
      <c r="E33" s="151"/>
      <c r="F33" s="149"/>
      <c r="G33" s="126"/>
      <c r="H33" s="126"/>
    </row>
    <row r="34" spans="1:8" s="95" customFormat="1" ht="29.25" customHeight="1">
      <c r="A34" s="91" t="s">
        <v>557</v>
      </c>
      <c r="B34" s="92" t="s">
        <v>558</v>
      </c>
      <c r="C34" s="177">
        <f t="shared" si="0"/>
        <v>67.83</v>
      </c>
      <c r="D34" s="151">
        <v>67.83</v>
      </c>
      <c r="E34" s="151"/>
      <c r="F34" s="149"/>
      <c r="G34" s="126"/>
      <c r="H34" s="126"/>
    </row>
    <row r="35" spans="1:8" s="95" customFormat="1" ht="29.25" customHeight="1">
      <c r="A35" s="91" t="s">
        <v>559</v>
      </c>
      <c r="B35" s="92" t="s">
        <v>560</v>
      </c>
      <c r="C35" s="177">
        <f t="shared" si="0"/>
        <v>78.790000000000006</v>
      </c>
      <c r="D35" s="151"/>
      <c r="E35" s="151">
        <v>78.790000000000006</v>
      </c>
      <c r="F35" s="149"/>
      <c r="G35" s="126"/>
      <c r="H35" s="126"/>
    </row>
    <row r="36" spans="1:8" s="95" customFormat="1" ht="29.25" customHeight="1">
      <c r="A36" s="91" t="s">
        <v>561</v>
      </c>
      <c r="B36" s="92" t="s">
        <v>563</v>
      </c>
      <c r="C36" s="177">
        <f t="shared" si="0"/>
        <v>78.790000000000006</v>
      </c>
      <c r="D36" s="151"/>
      <c r="E36" s="151">
        <v>78.790000000000006</v>
      </c>
      <c r="F36" s="149"/>
      <c r="G36" s="126"/>
      <c r="H36" s="126"/>
    </row>
    <row r="37" spans="1:8" s="95" customFormat="1" ht="29.25" customHeight="1">
      <c r="A37" s="91" t="s">
        <v>564</v>
      </c>
      <c r="B37" s="92" t="s">
        <v>565</v>
      </c>
      <c r="C37" s="177">
        <f t="shared" si="0"/>
        <v>221.77</v>
      </c>
      <c r="D37" s="151">
        <v>221.77</v>
      </c>
      <c r="E37" s="151"/>
      <c r="F37" s="149"/>
      <c r="G37" s="126"/>
      <c r="H37" s="126"/>
    </row>
    <row r="38" spans="1:8" s="95" customFormat="1" ht="29.25" customHeight="1">
      <c r="A38" s="91" t="s">
        <v>566</v>
      </c>
      <c r="B38" s="92" t="s">
        <v>567</v>
      </c>
      <c r="C38" s="177">
        <f t="shared" si="0"/>
        <v>103.39</v>
      </c>
      <c r="D38" s="151">
        <v>103.39</v>
      </c>
      <c r="E38" s="151"/>
      <c r="F38" s="149"/>
      <c r="G38" s="126"/>
      <c r="H38" s="126"/>
    </row>
    <row r="39" spans="1:8" s="95" customFormat="1" ht="29.25" customHeight="1">
      <c r="A39" s="91" t="s">
        <v>568</v>
      </c>
      <c r="B39" s="92" t="s">
        <v>569</v>
      </c>
      <c r="C39" s="177">
        <f t="shared" ref="C39:C70" si="1">SUM(D39:E39)</f>
        <v>51.69</v>
      </c>
      <c r="D39" s="151">
        <v>51.69</v>
      </c>
      <c r="E39" s="151"/>
      <c r="F39" s="149"/>
      <c r="G39" s="126"/>
      <c r="H39" s="126"/>
    </row>
    <row r="40" spans="1:8" s="95" customFormat="1" ht="29.25" customHeight="1">
      <c r="A40" s="91" t="s">
        <v>570</v>
      </c>
      <c r="B40" s="92" t="s">
        <v>571</v>
      </c>
      <c r="C40" s="177">
        <f t="shared" si="1"/>
        <v>66.69</v>
      </c>
      <c r="D40" s="151">
        <v>66.69</v>
      </c>
      <c r="E40" s="151"/>
      <c r="F40" s="149"/>
      <c r="G40" s="126"/>
      <c r="H40" s="126"/>
    </row>
    <row r="41" spans="1:8" s="95" customFormat="1" ht="29.25" customHeight="1">
      <c r="A41" s="91" t="s">
        <v>573</v>
      </c>
      <c r="B41" s="92" t="s">
        <v>574</v>
      </c>
      <c r="C41" s="177">
        <f t="shared" si="1"/>
        <v>2.86</v>
      </c>
      <c r="D41" s="151"/>
      <c r="E41" s="151">
        <v>2.86</v>
      </c>
      <c r="F41" s="149"/>
      <c r="G41" s="126"/>
      <c r="H41" s="126"/>
    </row>
    <row r="42" spans="1:8" s="95" customFormat="1" ht="29.25" customHeight="1">
      <c r="A42" s="91" t="s">
        <v>575</v>
      </c>
      <c r="B42" s="92" t="s">
        <v>576</v>
      </c>
      <c r="C42" s="177">
        <f t="shared" si="1"/>
        <v>2.86</v>
      </c>
      <c r="D42" s="151"/>
      <c r="E42" s="151">
        <v>2.86</v>
      </c>
      <c r="F42" s="149"/>
      <c r="G42" s="126"/>
      <c r="H42" s="126"/>
    </row>
    <row r="43" spans="1:8" s="95" customFormat="1" ht="29.25" customHeight="1">
      <c r="A43" s="91" t="s">
        <v>577</v>
      </c>
      <c r="B43" s="92" t="s">
        <v>578</v>
      </c>
      <c r="C43" s="177">
        <f t="shared" si="1"/>
        <v>8.4</v>
      </c>
      <c r="D43" s="151"/>
      <c r="E43" s="151">
        <v>8.4</v>
      </c>
      <c r="F43" s="149"/>
      <c r="G43" s="126"/>
      <c r="H43" s="126"/>
    </row>
    <row r="44" spans="1:8" s="95" customFormat="1" ht="29.25" customHeight="1">
      <c r="A44" s="91" t="s">
        <v>579</v>
      </c>
      <c r="B44" s="92" t="s">
        <v>580</v>
      </c>
      <c r="C44" s="177">
        <f t="shared" si="1"/>
        <v>8.4</v>
      </c>
      <c r="D44" s="151"/>
      <c r="E44" s="151">
        <v>8.4</v>
      </c>
      <c r="F44" s="149"/>
      <c r="G44" s="126"/>
      <c r="H44" s="126"/>
    </row>
    <row r="45" spans="1:8" s="95" customFormat="1" ht="29.25" customHeight="1">
      <c r="A45" s="91" t="s">
        <v>581</v>
      </c>
      <c r="B45" s="92" t="s">
        <v>582</v>
      </c>
      <c r="C45" s="177">
        <f t="shared" si="1"/>
        <v>13.41</v>
      </c>
      <c r="D45" s="151"/>
      <c r="E45" s="151">
        <v>13.41</v>
      </c>
      <c r="F45" s="149"/>
      <c r="G45" s="126"/>
      <c r="H45" s="126"/>
    </row>
    <row r="46" spans="1:8" s="95" customFormat="1" ht="29.25" customHeight="1">
      <c r="A46" s="91" t="s">
        <v>583</v>
      </c>
      <c r="B46" s="92" t="s">
        <v>584</v>
      </c>
      <c r="C46" s="177">
        <f t="shared" si="1"/>
        <v>13.41</v>
      </c>
      <c r="D46" s="151"/>
      <c r="E46" s="151">
        <v>13.41</v>
      </c>
      <c r="F46" s="149"/>
      <c r="G46" s="126"/>
      <c r="H46" s="126"/>
    </row>
    <row r="47" spans="1:8" s="95" customFormat="1" ht="29.25" customHeight="1">
      <c r="A47" s="91" t="s">
        <v>585</v>
      </c>
      <c r="B47" s="92" t="s">
        <v>586</v>
      </c>
      <c r="C47" s="177">
        <f t="shared" si="1"/>
        <v>16.46</v>
      </c>
      <c r="D47" s="151"/>
      <c r="E47" s="151">
        <v>16.46</v>
      </c>
      <c r="F47" s="149"/>
      <c r="G47" s="126"/>
      <c r="H47" s="126"/>
    </row>
    <row r="48" spans="1:8" s="95" customFormat="1" ht="29.25" customHeight="1">
      <c r="A48" s="91" t="s">
        <v>587</v>
      </c>
      <c r="B48" s="92" t="s">
        <v>588</v>
      </c>
      <c r="C48" s="177">
        <f t="shared" si="1"/>
        <v>16.3</v>
      </c>
      <c r="D48" s="151"/>
      <c r="E48" s="151">
        <v>16.3</v>
      </c>
      <c r="F48" s="149"/>
      <c r="G48" s="126"/>
      <c r="H48" s="126"/>
    </row>
    <row r="49" spans="1:8" s="95" customFormat="1" ht="29.25" customHeight="1">
      <c r="A49" s="91" t="s">
        <v>589</v>
      </c>
      <c r="B49" s="92" t="s">
        <v>590</v>
      </c>
      <c r="C49" s="177">
        <f t="shared" si="1"/>
        <v>0.16</v>
      </c>
      <c r="D49" s="151"/>
      <c r="E49" s="151">
        <v>0.16</v>
      </c>
      <c r="F49" s="149"/>
      <c r="G49" s="126"/>
      <c r="H49" s="126"/>
    </row>
    <row r="50" spans="1:8" s="95" customFormat="1" ht="29.25" customHeight="1">
      <c r="A50" s="91" t="s">
        <v>591</v>
      </c>
      <c r="B50" s="92" t="s">
        <v>592</v>
      </c>
      <c r="C50" s="177">
        <f t="shared" si="1"/>
        <v>3.45</v>
      </c>
      <c r="D50" s="151"/>
      <c r="E50" s="151">
        <v>3.45</v>
      </c>
      <c r="F50" s="149"/>
      <c r="G50" s="126"/>
      <c r="H50" s="126"/>
    </row>
    <row r="51" spans="1:8" s="95" customFormat="1" ht="29.25" customHeight="1">
      <c r="A51" s="91" t="s">
        <v>593</v>
      </c>
      <c r="B51" s="92" t="s">
        <v>594</v>
      </c>
      <c r="C51" s="177">
        <f t="shared" si="1"/>
        <v>3.45</v>
      </c>
      <c r="D51" s="151"/>
      <c r="E51" s="151">
        <v>3.45</v>
      </c>
      <c r="F51" s="149"/>
      <c r="G51" s="126"/>
      <c r="H51" s="126"/>
    </row>
    <row r="52" spans="1:8" s="95" customFormat="1" ht="29.25" customHeight="1">
      <c r="A52" s="91" t="s">
        <v>595</v>
      </c>
      <c r="B52" s="92" t="s">
        <v>596</v>
      </c>
      <c r="C52" s="177">
        <f t="shared" si="1"/>
        <v>50.16</v>
      </c>
      <c r="D52" s="151">
        <v>50.16</v>
      </c>
      <c r="E52" s="151"/>
      <c r="F52" s="149"/>
      <c r="G52" s="126"/>
      <c r="H52" s="126"/>
    </row>
    <row r="53" spans="1:8" s="95" customFormat="1" ht="29.25" customHeight="1">
      <c r="A53" s="91" t="s">
        <v>597</v>
      </c>
      <c r="B53" s="92" t="s">
        <v>598</v>
      </c>
      <c r="C53" s="177">
        <f t="shared" si="1"/>
        <v>50.16</v>
      </c>
      <c r="D53" s="151">
        <v>50.16</v>
      </c>
      <c r="E53" s="151"/>
      <c r="F53" s="149"/>
      <c r="G53" s="126"/>
      <c r="H53" s="126"/>
    </row>
    <row r="54" spans="1:8" s="95" customFormat="1" ht="29.25" customHeight="1">
      <c r="A54" s="91" t="s">
        <v>599</v>
      </c>
      <c r="B54" s="92" t="s">
        <v>600</v>
      </c>
      <c r="C54" s="177">
        <f t="shared" si="1"/>
        <v>5.9</v>
      </c>
      <c r="D54" s="151"/>
      <c r="E54" s="151">
        <v>5.9</v>
      </c>
      <c r="F54" s="149"/>
      <c r="G54" s="126"/>
      <c r="H54" s="126"/>
    </row>
    <row r="55" spans="1:8" s="95" customFormat="1" ht="29.25" customHeight="1">
      <c r="A55" s="91" t="s">
        <v>601</v>
      </c>
      <c r="B55" s="92" t="s">
        <v>602</v>
      </c>
      <c r="C55" s="177">
        <f t="shared" si="1"/>
        <v>5.9</v>
      </c>
      <c r="D55" s="151"/>
      <c r="E55" s="151">
        <v>5.9</v>
      </c>
      <c r="F55" s="149"/>
      <c r="G55" s="126"/>
      <c r="H55" s="126"/>
    </row>
    <row r="56" spans="1:8" s="95" customFormat="1" ht="29.25" customHeight="1">
      <c r="A56" s="91" t="s">
        <v>603</v>
      </c>
      <c r="B56" s="92" t="s">
        <v>509</v>
      </c>
      <c r="C56" s="177">
        <f t="shared" si="1"/>
        <v>138.56</v>
      </c>
      <c r="D56" s="151">
        <v>128.56</v>
      </c>
      <c r="E56" s="151">
        <v>10</v>
      </c>
      <c r="F56" s="149"/>
      <c r="G56" s="126"/>
      <c r="H56" s="126"/>
    </row>
    <row r="57" spans="1:8" s="95" customFormat="1" ht="29.25" customHeight="1">
      <c r="A57" s="91" t="s">
        <v>604</v>
      </c>
      <c r="B57" s="92" t="s">
        <v>605</v>
      </c>
      <c r="C57" s="177">
        <f t="shared" si="1"/>
        <v>33.82</v>
      </c>
      <c r="D57" s="151">
        <v>33.82</v>
      </c>
      <c r="E57" s="151"/>
      <c r="F57" s="149"/>
      <c r="G57" s="126"/>
      <c r="H57" s="126"/>
    </row>
    <row r="58" spans="1:8" s="95" customFormat="1" ht="29.25" customHeight="1">
      <c r="A58" s="91" t="s">
        <v>606</v>
      </c>
      <c r="B58" s="92" t="s">
        <v>444</v>
      </c>
      <c r="C58" s="177">
        <f t="shared" si="1"/>
        <v>33.82</v>
      </c>
      <c r="D58" s="151">
        <v>33.82</v>
      </c>
      <c r="E58" s="151"/>
      <c r="F58" s="149"/>
      <c r="G58" s="126"/>
      <c r="H58" s="126"/>
    </row>
    <row r="59" spans="1:8" s="95" customFormat="1" ht="29.25" customHeight="1">
      <c r="A59" s="91" t="s">
        <v>611</v>
      </c>
      <c r="B59" s="92" t="s">
        <v>612</v>
      </c>
      <c r="C59" s="177">
        <f t="shared" si="1"/>
        <v>94.74</v>
      </c>
      <c r="D59" s="151">
        <v>94.74</v>
      </c>
      <c r="E59" s="151"/>
      <c r="F59" s="149"/>
      <c r="G59" s="126"/>
      <c r="H59" s="126"/>
    </row>
    <row r="60" spans="1:8" s="95" customFormat="1" ht="29.25" customHeight="1">
      <c r="A60" s="91" t="s">
        <v>613</v>
      </c>
      <c r="B60" s="92" t="s">
        <v>614</v>
      </c>
      <c r="C60" s="177">
        <f t="shared" si="1"/>
        <v>29.16</v>
      </c>
      <c r="D60" s="151">
        <v>29.16</v>
      </c>
      <c r="E60" s="151"/>
      <c r="F60" s="149"/>
      <c r="G60" s="126"/>
      <c r="H60" s="126"/>
    </row>
    <row r="61" spans="1:8" s="95" customFormat="1" ht="29.25" customHeight="1">
      <c r="A61" s="91" t="s">
        <v>615</v>
      </c>
      <c r="B61" s="92" t="s">
        <v>616</v>
      </c>
      <c r="C61" s="177">
        <f t="shared" si="1"/>
        <v>25.76</v>
      </c>
      <c r="D61" s="151">
        <v>25.76</v>
      </c>
      <c r="E61" s="151"/>
      <c r="F61" s="149"/>
      <c r="G61" s="126"/>
      <c r="H61" s="126"/>
    </row>
    <row r="62" spans="1:8" s="95" customFormat="1" ht="29.25" customHeight="1">
      <c r="A62" s="91" t="s">
        <v>617</v>
      </c>
      <c r="B62" s="92" t="s">
        <v>618</v>
      </c>
      <c r="C62" s="177">
        <f t="shared" si="1"/>
        <v>28.18</v>
      </c>
      <c r="D62" s="151">
        <v>28.18</v>
      </c>
      <c r="E62" s="151"/>
      <c r="F62" s="149"/>
      <c r="G62" s="126"/>
      <c r="H62" s="126"/>
    </row>
    <row r="63" spans="1:8" s="95" customFormat="1" ht="29.25" customHeight="1">
      <c r="A63" s="91" t="s">
        <v>619</v>
      </c>
      <c r="B63" s="92" t="s">
        <v>620</v>
      </c>
      <c r="C63" s="177">
        <f t="shared" si="1"/>
        <v>11.63</v>
      </c>
      <c r="D63" s="151">
        <v>11.63</v>
      </c>
      <c r="E63" s="151"/>
      <c r="F63" s="149"/>
      <c r="G63" s="126"/>
      <c r="H63" s="126"/>
    </row>
    <row r="64" spans="1:8" s="95" customFormat="1" ht="29.25" customHeight="1">
      <c r="A64" s="91" t="s">
        <v>621</v>
      </c>
      <c r="B64" s="92" t="s">
        <v>622</v>
      </c>
      <c r="C64" s="177">
        <f t="shared" si="1"/>
        <v>10</v>
      </c>
      <c r="D64" s="151"/>
      <c r="E64" s="151">
        <v>10</v>
      </c>
      <c r="F64" s="149"/>
      <c r="G64" s="126"/>
      <c r="H64" s="126"/>
    </row>
    <row r="65" spans="1:8" s="95" customFormat="1" ht="29.25" customHeight="1">
      <c r="A65" s="91" t="s">
        <v>623</v>
      </c>
      <c r="B65" s="92" t="s">
        <v>624</v>
      </c>
      <c r="C65" s="177">
        <f t="shared" si="1"/>
        <v>10</v>
      </c>
      <c r="D65" s="151"/>
      <c r="E65" s="151">
        <v>10</v>
      </c>
      <c r="F65" s="149"/>
      <c r="G65" s="126"/>
      <c r="H65" s="126"/>
    </row>
    <row r="66" spans="1:8" s="95" customFormat="1" ht="29.25" customHeight="1">
      <c r="A66" s="91" t="s">
        <v>625</v>
      </c>
      <c r="B66" s="92" t="s">
        <v>510</v>
      </c>
      <c r="C66" s="177">
        <f t="shared" si="1"/>
        <v>0.11</v>
      </c>
      <c r="D66" s="151"/>
      <c r="E66" s="151">
        <v>0.11</v>
      </c>
      <c r="F66" s="149"/>
      <c r="G66" s="126"/>
      <c r="H66" s="126"/>
    </row>
    <row r="67" spans="1:8" s="95" customFormat="1" ht="29.25" customHeight="1">
      <c r="A67" s="91" t="s">
        <v>626</v>
      </c>
      <c r="B67" s="92" t="s">
        <v>627</v>
      </c>
      <c r="C67" s="177">
        <f t="shared" si="1"/>
        <v>0.11</v>
      </c>
      <c r="D67" s="151"/>
      <c r="E67" s="151">
        <v>0.11</v>
      </c>
      <c r="F67" s="149"/>
      <c r="G67" s="126"/>
      <c r="H67" s="126"/>
    </row>
    <row r="68" spans="1:8" s="95" customFormat="1" ht="29.25" customHeight="1">
      <c r="A68" s="91" t="s">
        <v>628</v>
      </c>
      <c r="B68" s="92" t="s">
        <v>629</v>
      </c>
      <c r="C68" s="177">
        <f t="shared" si="1"/>
        <v>0.11</v>
      </c>
      <c r="D68" s="151"/>
      <c r="E68" s="151">
        <v>0.11</v>
      </c>
      <c r="F68" s="149"/>
      <c r="G68" s="126"/>
      <c r="H68" s="126"/>
    </row>
    <row r="69" spans="1:8" s="95" customFormat="1" ht="29.25" customHeight="1">
      <c r="A69" s="91" t="s">
        <v>630</v>
      </c>
      <c r="B69" s="92" t="s">
        <v>511</v>
      </c>
      <c r="C69" s="177">
        <f t="shared" si="1"/>
        <v>805.81000000000006</v>
      </c>
      <c r="D69" s="151">
        <v>192.98</v>
      </c>
      <c r="E69" s="151">
        <v>612.83000000000004</v>
      </c>
      <c r="F69" s="149"/>
      <c r="G69" s="126"/>
      <c r="H69" s="126"/>
    </row>
    <row r="70" spans="1:8" s="95" customFormat="1" ht="29.25" customHeight="1">
      <c r="A70" s="91" t="s">
        <v>631</v>
      </c>
      <c r="B70" s="92" t="s">
        <v>632</v>
      </c>
      <c r="C70" s="177">
        <f t="shared" si="1"/>
        <v>85.19</v>
      </c>
      <c r="D70" s="151">
        <v>85.19</v>
      </c>
      <c r="E70" s="151"/>
      <c r="F70" s="149"/>
      <c r="G70" s="126"/>
      <c r="H70" s="126"/>
    </row>
    <row r="71" spans="1:8" s="95" customFormat="1" ht="29.25" customHeight="1">
      <c r="A71" s="91" t="s">
        <v>633</v>
      </c>
      <c r="B71" s="92" t="s">
        <v>444</v>
      </c>
      <c r="C71" s="177">
        <f t="shared" ref="C71:C102" si="2">SUM(D71:E71)</f>
        <v>55.7</v>
      </c>
      <c r="D71" s="151">
        <v>55.7</v>
      </c>
      <c r="E71" s="151"/>
      <c r="F71" s="149"/>
      <c r="G71" s="126"/>
      <c r="H71" s="126"/>
    </row>
    <row r="72" spans="1:8" s="95" customFormat="1" ht="29.25" customHeight="1">
      <c r="A72" s="91" t="s">
        <v>634</v>
      </c>
      <c r="B72" s="92" t="s">
        <v>635</v>
      </c>
      <c r="C72" s="177">
        <f t="shared" si="2"/>
        <v>29.49</v>
      </c>
      <c r="D72" s="151">
        <v>29.49</v>
      </c>
      <c r="E72" s="151"/>
      <c r="F72" s="149"/>
      <c r="G72" s="126"/>
      <c r="H72" s="126"/>
    </row>
    <row r="73" spans="1:8" s="95" customFormat="1" ht="29.25" customHeight="1">
      <c r="A73" s="91" t="s">
        <v>636</v>
      </c>
      <c r="B73" s="92" t="s">
        <v>637</v>
      </c>
      <c r="C73" s="177">
        <f t="shared" si="2"/>
        <v>107.78</v>
      </c>
      <c r="D73" s="151">
        <v>107.78</v>
      </c>
      <c r="E73" s="151"/>
      <c r="F73" s="149"/>
      <c r="G73" s="126"/>
      <c r="H73" s="126"/>
    </row>
    <row r="74" spans="1:8" s="95" customFormat="1" ht="29.25" customHeight="1">
      <c r="A74" s="91" t="s">
        <v>638</v>
      </c>
      <c r="B74" s="92" t="s">
        <v>639</v>
      </c>
      <c r="C74" s="177">
        <f t="shared" si="2"/>
        <v>107.78</v>
      </c>
      <c r="D74" s="151">
        <v>107.78</v>
      </c>
      <c r="E74" s="151"/>
      <c r="F74" s="149"/>
      <c r="G74" s="126"/>
      <c r="H74" s="126"/>
    </row>
    <row r="75" spans="1:8" s="95" customFormat="1" ht="29.25" customHeight="1">
      <c r="A75" s="91" t="s">
        <v>640</v>
      </c>
      <c r="B75" s="92" t="s">
        <v>641</v>
      </c>
      <c r="C75" s="177">
        <f t="shared" si="2"/>
        <v>237.5</v>
      </c>
      <c r="D75" s="151"/>
      <c r="E75" s="151">
        <v>237.5</v>
      </c>
      <c r="F75" s="149"/>
      <c r="G75" s="126"/>
      <c r="H75" s="126"/>
    </row>
    <row r="76" spans="1:8" s="95" customFormat="1" ht="29.25" customHeight="1">
      <c r="A76" s="91" t="s">
        <v>642</v>
      </c>
      <c r="B76" s="92" t="s">
        <v>643</v>
      </c>
      <c r="C76" s="177">
        <f t="shared" si="2"/>
        <v>237.5</v>
      </c>
      <c r="D76" s="151"/>
      <c r="E76" s="151">
        <v>237.5</v>
      </c>
      <c r="F76" s="149"/>
      <c r="G76" s="126"/>
      <c r="H76" s="126"/>
    </row>
    <row r="77" spans="1:8" s="95" customFormat="1" ht="29.25" customHeight="1">
      <c r="A77" s="91" t="s">
        <v>644</v>
      </c>
      <c r="B77" s="92" t="s">
        <v>645</v>
      </c>
      <c r="C77" s="177">
        <f t="shared" si="2"/>
        <v>110</v>
      </c>
      <c r="D77" s="151"/>
      <c r="E77" s="151">
        <v>110</v>
      </c>
      <c r="F77" s="149"/>
      <c r="G77" s="126"/>
      <c r="H77" s="126"/>
    </row>
    <row r="78" spans="1:8" s="95" customFormat="1" ht="29.25" customHeight="1">
      <c r="A78" s="91" t="s">
        <v>646</v>
      </c>
      <c r="B78" s="92" t="s">
        <v>647</v>
      </c>
      <c r="C78" s="177">
        <f t="shared" si="2"/>
        <v>110</v>
      </c>
      <c r="D78" s="151"/>
      <c r="E78" s="151">
        <v>110</v>
      </c>
      <c r="F78" s="149"/>
      <c r="G78" s="126"/>
      <c r="H78" s="126"/>
    </row>
    <row r="79" spans="1:8" s="95" customFormat="1" ht="29.25" customHeight="1">
      <c r="A79" s="91" t="s">
        <v>648</v>
      </c>
      <c r="B79" s="92" t="s">
        <v>649</v>
      </c>
      <c r="C79" s="177">
        <f t="shared" si="2"/>
        <v>157.88999999999999</v>
      </c>
      <c r="D79" s="151"/>
      <c r="E79" s="151">
        <v>157.88999999999999</v>
      </c>
      <c r="F79" s="149"/>
      <c r="G79" s="126"/>
      <c r="H79" s="126"/>
    </row>
    <row r="80" spans="1:8" s="95" customFormat="1" ht="29.25" customHeight="1">
      <c r="A80" s="91" t="s">
        <v>650</v>
      </c>
      <c r="B80" s="92" t="s">
        <v>651</v>
      </c>
      <c r="C80" s="177">
        <f t="shared" si="2"/>
        <v>157.88999999999999</v>
      </c>
      <c r="D80" s="151"/>
      <c r="E80" s="151">
        <v>157.88999999999999</v>
      </c>
      <c r="F80" s="149"/>
      <c r="G80" s="126"/>
      <c r="H80" s="126"/>
    </row>
    <row r="81" spans="1:8" s="95" customFormat="1" ht="29.25" customHeight="1">
      <c r="A81" s="91" t="s">
        <v>656</v>
      </c>
      <c r="B81" s="92" t="s">
        <v>657</v>
      </c>
      <c r="C81" s="177">
        <f t="shared" si="2"/>
        <v>107.44</v>
      </c>
      <c r="D81" s="151"/>
      <c r="E81" s="151">
        <v>107.44</v>
      </c>
      <c r="F81" s="149"/>
      <c r="G81" s="126"/>
      <c r="H81" s="126"/>
    </row>
    <row r="82" spans="1:8" s="95" customFormat="1" ht="29.25" customHeight="1">
      <c r="A82" s="91" t="s">
        <v>658</v>
      </c>
      <c r="B82" s="92" t="s">
        <v>659</v>
      </c>
      <c r="C82" s="177">
        <f t="shared" si="2"/>
        <v>107.44</v>
      </c>
      <c r="D82" s="151"/>
      <c r="E82" s="151">
        <v>107.44</v>
      </c>
      <c r="F82" s="149"/>
      <c r="G82" s="126"/>
      <c r="H82" s="126"/>
    </row>
    <row r="83" spans="1:8" s="95" customFormat="1" ht="29.25" customHeight="1">
      <c r="A83" s="91" t="s">
        <v>660</v>
      </c>
      <c r="B83" s="92" t="s">
        <v>512</v>
      </c>
      <c r="C83" s="177">
        <f t="shared" si="2"/>
        <v>661.05</v>
      </c>
      <c r="D83" s="151">
        <v>306.04000000000002</v>
      </c>
      <c r="E83" s="151">
        <v>355.01</v>
      </c>
      <c r="F83" s="149"/>
      <c r="G83" s="126"/>
      <c r="H83" s="126"/>
    </row>
    <row r="84" spans="1:8" s="95" customFormat="1" ht="29.25" customHeight="1">
      <c r="A84" s="91" t="s">
        <v>661</v>
      </c>
      <c r="B84" s="92" t="s">
        <v>662</v>
      </c>
      <c r="C84" s="177">
        <f t="shared" si="2"/>
        <v>306.67</v>
      </c>
      <c r="D84" s="151">
        <v>306.04000000000002</v>
      </c>
      <c r="E84" s="151">
        <v>0.63</v>
      </c>
      <c r="F84" s="149"/>
      <c r="G84" s="126"/>
      <c r="H84" s="126"/>
    </row>
    <row r="85" spans="1:8" s="95" customFormat="1" ht="29.25" customHeight="1">
      <c r="A85" s="91" t="s">
        <v>663</v>
      </c>
      <c r="B85" s="92" t="s">
        <v>598</v>
      </c>
      <c r="C85" s="177">
        <f t="shared" si="2"/>
        <v>306.04000000000002</v>
      </c>
      <c r="D85" s="151">
        <v>306.04000000000002</v>
      </c>
      <c r="E85" s="151"/>
      <c r="F85" s="149"/>
      <c r="G85" s="126"/>
      <c r="H85" s="126"/>
    </row>
    <row r="86" spans="1:8" s="95" customFormat="1" ht="29.25" customHeight="1">
      <c r="A86" s="91" t="s">
        <v>664</v>
      </c>
      <c r="B86" s="92" t="s">
        <v>665</v>
      </c>
      <c r="C86" s="177">
        <f t="shared" si="2"/>
        <v>0.63</v>
      </c>
      <c r="D86" s="151"/>
      <c r="E86" s="151">
        <v>0.63</v>
      </c>
      <c r="F86" s="149"/>
      <c r="G86" s="126"/>
      <c r="H86" s="126"/>
    </row>
    <row r="87" spans="1:8" s="95" customFormat="1" ht="29.25" customHeight="1">
      <c r="A87" s="91" t="s">
        <v>672</v>
      </c>
      <c r="B87" s="92" t="s">
        <v>673</v>
      </c>
      <c r="C87" s="177">
        <f t="shared" si="2"/>
        <v>0.2</v>
      </c>
      <c r="D87" s="151"/>
      <c r="E87" s="151">
        <v>0.2</v>
      </c>
      <c r="F87" s="149"/>
      <c r="G87" s="126"/>
      <c r="H87" s="126"/>
    </row>
    <row r="88" spans="1:8" s="95" customFormat="1" ht="29.25" customHeight="1">
      <c r="A88" s="91" t="s">
        <v>676</v>
      </c>
      <c r="B88" s="92" t="s">
        <v>677</v>
      </c>
      <c r="C88" s="177">
        <f t="shared" si="2"/>
        <v>0.2</v>
      </c>
      <c r="D88" s="151"/>
      <c r="E88" s="151">
        <v>0.2</v>
      </c>
      <c r="F88" s="149"/>
      <c r="G88" s="126"/>
      <c r="H88" s="126"/>
    </row>
    <row r="89" spans="1:8" s="95" customFormat="1" ht="29.25" customHeight="1">
      <c r="A89" s="91" t="s">
        <v>678</v>
      </c>
      <c r="B89" s="92" t="s">
        <v>679</v>
      </c>
      <c r="C89" s="177">
        <f t="shared" si="2"/>
        <v>10</v>
      </c>
      <c r="D89" s="151"/>
      <c r="E89" s="151">
        <v>10</v>
      </c>
      <c r="F89" s="149"/>
      <c r="G89" s="126"/>
      <c r="H89" s="126"/>
    </row>
    <row r="90" spans="1:8" s="95" customFormat="1" ht="29.25" customHeight="1">
      <c r="A90" s="91" t="s">
        <v>680</v>
      </c>
      <c r="B90" s="92" t="s">
        <v>681</v>
      </c>
      <c r="C90" s="177">
        <f t="shared" si="2"/>
        <v>10</v>
      </c>
      <c r="D90" s="151"/>
      <c r="E90" s="151">
        <v>10</v>
      </c>
      <c r="F90" s="149"/>
      <c r="G90" s="126"/>
      <c r="H90" s="126"/>
    </row>
    <row r="91" spans="1:8" s="95" customFormat="1" ht="29.25" customHeight="1">
      <c r="A91" s="91" t="s">
        <v>682</v>
      </c>
      <c r="B91" s="92" t="s">
        <v>683</v>
      </c>
      <c r="C91" s="177">
        <f t="shared" si="2"/>
        <v>344.19</v>
      </c>
      <c r="D91" s="151"/>
      <c r="E91" s="151">
        <v>344.19</v>
      </c>
      <c r="F91" s="149"/>
      <c r="G91" s="126"/>
      <c r="H91" s="126"/>
    </row>
    <row r="92" spans="1:8" s="95" customFormat="1" ht="29.25" customHeight="1">
      <c r="A92" s="91" t="s">
        <v>684</v>
      </c>
      <c r="B92" s="92" t="s">
        <v>685</v>
      </c>
      <c r="C92" s="177">
        <f t="shared" si="2"/>
        <v>34.24</v>
      </c>
      <c r="D92" s="151"/>
      <c r="E92" s="151">
        <v>34.24</v>
      </c>
      <c r="F92" s="149"/>
      <c r="G92" s="126"/>
      <c r="H92" s="126"/>
    </row>
    <row r="93" spans="1:8" s="95" customFormat="1" ht="29.25" customHeight="1">
      <c r="A93" s="91" t="s">
        <v>686</v>
      </c>
      <c r="B93" s="92" t="s">
        <v>687</v>
      </c>
      <c r="C93" s="177">
        <f>SUM(D93:E93)</f>
        <v>309.95</v>
      </c>
      <c r="D93" s="151"/>
      <c r="E93" s="151">
        <v>309.95</v>
      </c>
      <c r="F93" s="149"/>
      <c r="G93" s="126"/>
      <c r="H93" s="126"/>
    </row>
    <row r="94" spans="1:8" s="95" customFormat="1" ht="29.25" customHeight="1">
      <c r="A94" s="91" t="s">
        <v>688</v>
      </c>
      <c r="B94" s="92" t="s">
        <v>513</v>
      </c>
      <c r="C94" s="177">
        <f t="shared" si="2"/>
        <v>27.09</v>
      </c>
      <c r="D94" s="151"/>
      <c r="E94" s="151">
        <v>27.09</v>
      </c>
      <c r="F94" s="149"/>
      <c r="G94" s="126"/>
      <c r="H94" s="126"/>
    </row>
    <row r="95" spans="1:8" s="95" customFormat="1" ht="29.25" customHeight="1">
      <c r="A95" s="91" t="s">
        <v>689</v>
      </c>
      <c r="B95" s="92" t="s">
        <v>690</v>
      </c>
      <c r="C95" s="177">
        <f t="shared" si="2"/>
        <v>27.09</v>
      </c>
      <c r="D95" s="151"/>
      <c r="E95" s="151">
        <v>27.09</v>
      </c>
      <c r="F95" s="149"/>
      <c r="G95" s="126"/>
      <c r="H95" s="126"/>
    </row>
    <row r="96" spans="1:8" s="95" customFormat="1" ht="29.25" customHeight="1">
      <c r="A96" s="91" t="s">
        <v>691</v>
      </c>
      <c r="B96" s="92" t="s">
        <v>692</v>
      </c>
      <c r="C96" s="177">
        <f t="shared" si="2"/>
        <v>27.09</v>
      </c>
      <c r="D96" s="151"/>
      <c r="E96" s="151">
        <v>27.09</v>
      </c>
      <c r="F96" s="149"/>
      <c r="G96" s="126"/>
      <c r="H96" s="126"/>
    </row>
    <row r="97" spans="1:8" s="95" customFormat="1" ht="29.25" customHeight="1">
      <c r="A97" s="91" t="s">
        <v>693</v>
      </c>
      <c r="B97" s="92" t="s">
        <v>486</v>
      </c>
      <c r="C97" s="177">
        <f t="shared" si="2"/>
        <v>122.31</v>
      </c>
      <c r="D97" s="151">
        <v>122.31</v>
      </c>
      <c r="E97" s="151"/>
      <c r="F97" s="149"/>
      <c r="G97" s="126"/>
      <c r="H97" s="126"/>
    </row>
    <row r="98" spans="1:8" s="95" customFormat="1" ht="29.25" customHeight="1">
      <c r="A98" s="91" t="s">
        <v>694</v>
      </c>
      <c r="B98" s="92" t="s">
        <v>695</v>
      </c>
      <c r="C98" s="177">
        <f t="shared" si="2"/>
        <v>122.31</v>
      </c>
      <c r="D98" s="151">
        <v>122.31</v>
      </c>
      <c r="E98" s="151"/>
      <c r="F98" s="149"/>
      <c r="G98" s="126"/>
      <c r="H98" s="126"/>
    </row>
    <row r="99" spans="1:8" s="95" customFormat="1" ht="29.25" customHeight="1">
      <c r="A99" s="91" t="s">
        <v>696</v>
      </c>
      <c r="B99" s="92" t="s">
        <v>697</v>
      </c>
      <c r="C99" s="177">
        <f t="shared" si="2"/>
        <v>122.31</v>
      </c>
      <c r="D99" s="151">
        <v>122.31</v>
      </c>
      <c r="E99" s="151"/>
      <c r="F99" s="149"/>
      <c r="G99" s="126"/>
      <c r="H99" s="126"/>
    </row>
    <row r="100" spans="1:8" s="95" customFormat="1" ht="29.25" customHeight="1">
      <c r="A100" s="91" t="s">
        <v>698</v>
      </c>
      <c r="B100" s="92" t="s">
        <v>515</v>
      </c>
      <c r="C100" s="177">
        <f t="shared" si="2"/>
        <v>56.35</v>
      </c>
      <c r="D100" s="151">
        <v>39.53</v>
      </c>
      <c r="E100" s="151">
        <v>16.82</v>
      </c>
      <c r="F100" s="149"/>
      <c r="G100" s="126"/>
      <c r="H100" s="126"/>
    </row>
    <row r="101" spans="1:8" s="95" customFormat="1" ht="29.25" customHeight="1">
      <c r="A101" s="91" t="s">
        <v>699</v>
      </c>
      <c r="B101" s="92" t="s">
        <v>700</v>
      </c>
      <c r="C101" s="177">
        <f t="shared" si="2"/>
        <v>39.53</v>
      </c>
      <c r="D101" s="151">
        <v>39.53</v>
      </c>
      <c r="E101" s="151"/>
      <c r="F101" s="149"/>
      <c r="G101" s="126"/>
      <c r="H101" s="126"/>
    </row>
    <row r="102" spans="1:8" s="95" customFormat="1" ht="29.25" customHeight="1">
      <c r="A102" s="91" t="s">
        <v>701</v>
      </c>
      <c r="B102" s="92" t="s">
        <v>444</v>
      </c>
      <c r="C102" s="177">
        <f t="shared" si="2"/>
        <v>39.53</v>
      </c>
      <c r="D102" s="151">
        <v>39.53</v>
      </c>
      <c r="E102" s="151"/>
      <c r="F102" s="149"/>
      <c r="G102" s="126"/>
      <c r="H102" s="126"/>
    </row>
    <row r="103" spans="1:8" s="95" customFormat="1" ht="29.25" customHeight="1">
      <c r="A103" s="91" t="s">
        <v>702</v>
      </c>
      <c r="B103" s="92" t="s">
        <v>703</v>
      </c>
      <c r="C103" s="177">
        <f t="shared" ref="C103:C110" si="3">SUM(D103:E103)</f>
        <v>0.32</v>
      </c>
      <c r="D103" s="151"/>
      <c r="E103" s="151">
        <v>0.32</v>
      </c>
      <c r="F103" s="149"/>
      <c r="G103" s="126"/>
      <c r="H103" s="126"/>
    </row>
    <row r="104" spans="1:8" s="95" customFormat="1" ht="29.25" customHeight="1">
      <c r="A104" s="91" t="s">
        <v>704</v>
      </c>
      <c r="B104" s="92" t="s">
        <v>705</v>
      </c>
      <c r="C104" s="177">
        <f t="shared" si="3"/>
        <v>0.32</v>
      </c>
      <c r="D104" s="151"/>
      <c r="E104" s="151">
        <v>0.32</v>
      </c>
      <c r="F104" s="149"/>
      <c r="G104" s="126"/>
      <c r="H104" s="126"/>
    </row>
    <row r="105" spans="1:8" s="95" customFormat="1" ht="29.25" customHeight="1">
      <c r="A105" s="91" t="s">
        <v>706</v>
      </c>
      <c r="B105" s="92" t="s">
        <v>707</v>
      </c>
      <c r="C105" s="177">
        <f t="shared" si="3"/>
        <v>16.5</v>
      </c>
      <c r="D105" s="151"/>
      <c r="E105" s="151">
        <v>16.5</v>
      </c>
      <c r="F105" s="149"/>
      <c r="G105" s="126"/>
      <c r="H105" s="126"/>
    </row>
    <row r="106" spans="1:8" s="95" customFormat="1" ht="29.25" customHeight="1">
      <c r="A106" s="91" t="s">
        <v>708</v>
      </c>
      <c r="B106" s="92" t="s">
        <v>709</v>
      </c>
      <c r="C106" s="177">
        <f t="shared" si="3"/>
        <v>16.5</v>
      </c>
      <c r="D106" s="151"/>
      <c r="E106" s="151">
        <v>16.5</v>
      </c>
      <c r="F106" s="149"/>
      <c r="G106" s="126"/>
      <c r="H106" s="126"/>
    </row>
    <row r="107" spans="1:8" s="95" customFormat="1" ht="29.25" customHeight="1">
      <c r="A107" s="91" t="s">
        <v>710</v>
      </c>
      <c r="B107" s="92" t="s">
        <v>514</v>
      </c>
      <c r="C107" s="177">
        <f t="shared" si="3"/>
        <v>86</v>
      </c>
      <c r="D107" s="151"/>
      <c r="E107" s="151">
        <v>86</v>
      </c>
      <c r="F107" s="149"/>
      <c r="G107" s="126"/>
      <c r="H107" s="126"/>
    </row>
    <row r="108" spans="1:8" s="95" customFormat="1" ht="29.25" customHeight="1">
      <c r="A108" s="91" t="s">
        <v>711</v>
      </c>
      <c r="B108" s="92" t="s">
        <v>516</v>
      </c>
      <c r="C108" s="177">
        <f t="shared" si="3"/>
        <v>487.1</v>
      </c>
      <c r="D108" s="151"/>
      <c r="E108" s="151">
        <v>487.1</v>
      </c>
      <c r="F108" s="149"/>
      <c r="G108" s="126"/>
      <c r="H108" s="126"/>
    </row>
    <row r="109" spans="1:8" s="95" customFormat="1" ht="29.25" customHeight="1">
      <c r="A109" s="91" t="s">
        <v>712</v>
      </c>
      <c r="B109" s="92" t="s">
        <v>713</v>
      </c>
      <c r="C109" s="177">
        <f t="shared" si="3"/>
        <v>487.1</v>
      </c>
      <c r="D109" s="151"/>
      <c r="E109" s="151">
        <v>487.1</v>
      </c>
      <c r="F109" s="149"/>
      <c r="G109" s="126"/>
      <c r="H109" s="126"/>
    </row>
    <row r="110" spans="1:8" s="95" customFormat="1" ht="29.25" customHeight="1">
      <c r="A110" s="91" t="s">
        <v>714</v>
      </c>
      <c r="B110" s="92" t="s">
        <v>715</v>
      </c>
      <c r="C110" s="177">
        <f t="shared" si="3"/>
        <v>487.1</v>
      </c>
      <c r="D110" s="151"/>
      <c r="E110" s="151">
        <v>487.1</v>
      </c>
      <c r="F110" s="149"/>
      <c r="G110" s="126"/>
      <c r="H110" s="126"/>
    </row>
    <row r="111" spans="1:8" s="95" customFormat="1" ht="18.75" customHeight="1">
      <c r="A111" s="96"/>
      <c r="B111" s="96"/>
      <c r="C111" s="96"/>
      <c r="D111" s="96"/>
      <c r="E111" s="96"/>
      <c r="F111" s="96"/>
      <c r="G111" s="96"/>
      <c r="H111" s="96"/>
    </row>
    <row r="112" spans="1:8" ht="18.75" customHeight="1">
      <c r="A112" s="32"/>
      <c r="B112" s="32"/>
      <c r="C112" s="32"/>
      <c r="D112" s="32"/>
      <c r="E112" s="32"/>
      <c r="F112" s="32"/>
      <c r="G112" s="32"/>
      <c r="H112" s="32"/>
    </row>
    <row r="113" spans="1:9" ht="12.75" customHeight="1">
      <c r="A113" s="32"/>
      <c r="B113" s="32"/>
      <c r="D113" s="32"/>
      <c r="E113" s="32"/>
      <c r="F113" s="32"/>
      <c r="G113" s="32"/>
      <c r="H113" s="32"/>
    </row>
    <row r="114" spans="1:9" ht="12.75" customHeight="1">
      <c r="A114" s="32"/>
      <c r="B114" s="32"/>
      <c r="D114" s="32"/>
      <c r="E114" s="32"/>
      <c r="F114" s="32"/>
      <c r="G114" s="32"/>
      <c r="H114" s="32"/>
      <c r="I114" s="32"/>
    </row>
    <row r="115" spans="1:9" ht="12.75" customHeight="1">
      <c r="A115" s="32"/>
      <c r="B115" s="32"/>
      <c r="D115" s="32"/>
      <c r="E115" s="32"/>
      <c r="F115" s="32"/>
      <c r="G115" s="32"/>
      <c r="H115" s="32"/>
    </row>
    <row r="116" spans="1:9" ht="12.75" customHeight="1">
      <c r="A116" s="32"/>
      <c r="B116" s="32"/>
      <c r="D116" s="32"/>
      <c r="E116" s="32"/>
      <c r="F116" s="32"/>
      <c r="G116" s="32"/>
    </row>
    <row r="117" spans="1:9" ht="12.75" customHeight="1">
      <c r="A117" s="32"/>
      <c r="B117" s="32"/>
      <c r="C117" s="32"/>
      <c r="D117" s="32"/>
      <c r="E117" s="32"/>
      <c r="F117" s="32"/>
      <c r="G117" s="32"/>
      <c r="I117" s="32"/>
    </row>
    <row r="118" spans="1:9" ht="12.75" customHeight="1">
      <c r="B118" s="32"/>
      <c r="F118" s="32"/>
      <c r="G118" s="32"/>
      <c r="H118" s="32"/>
    </row>
  </sheetData>
  <phoneticPr fontId="4" type="noConversion"/>
  <printOptions horizontalCentered="1"/>
  <pageMargins left="0.39" right="0" top="0.99999998498150677" bottom="0.99999998498150677" header="0.49999999249075339" footer="0.49999999249075339"/>
  <pageSetup paperSize="9" scale="1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12</vt:i4>
      </vt:variant>
    </vt:vector>
  </HeadingPairs>
  <TitlesOfParts>
    <vt:vector size="22"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9政府采购明细表</vt:lpstr>
      <vt:lpstr>'1 财政拨款收支总表'!Print_Area</vt:lpstr>
      <vt:lpstr>'2 一般公共预算支出-上年数'!Print_Area</vt:lpstr>
      <vt:lpstr>'4 一般公用预算“三公”经费支出表-上年数'!Print_Area</vt:lpstr>
      <vt:lpstr>'6 部门收支总表'!Print_Area</vt:lpstr>
      <vt:lpstr>'7 部门收入总表'!Print_Area</vt:lpstr>
      <vt:lpstr>'8 部门支出总表'!Print_Area</vt:lpstr>
      <vt:lpstr>'2 一般公共预算支出-上年数'!Print_Titles</vt:lpstr>
      <vt:lpstr>'3 一般公共预算财政基本支出'!Print_Titles</vt:lpstr>
      <vt:lpstr>'4 一般公用预算“三公”经费支出表-上年数'!Print_Titles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2020-02-07T16:07:01Z</dcterms:modified>
</cp:coreProperties>
</file>