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57" firstSheet="8" activeTab="8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/>
</workbook>
</file>

<file path=xl/sharedStrings.xml><?xml version="1.0" encoding="utf-8"?>
<sst xmlns="http://schemas.openxmlformats.org/spreadsheetml/2006/main" count="602" uniqueCount="477">
  <si>
    <t>2020年永川区板桥镇一般公共预算收支决算表</t>
  </si>
  <si>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</si>
  <si>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</si>
  <si>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</si>
  <si>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</si>
  <si>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</si>
  <si>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</si>
  <si>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</si>
  <si>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</si>
  <si>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</si>
  <si>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</si>
  <si>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</si>
  <si>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</si>
  <si>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</si>
  <si>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</si>
  <si>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</si>
  <si>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</si>
  <si>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</si>
  <si>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</si>
  <si>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</si>
  <si>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</si>
  <si>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</si>
  <si>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</si>
  <si>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</si>
  <si>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</si>
  <si>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</si>
  <si>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</si>
  <si>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</si>
  <si>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</si>
  <si>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</si>
  <si>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</si>
  <si>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</si>
  <si>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</si>
  <si>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</si>
  <si>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</si>
  <si>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</si>
  <si>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</si>
  <si>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</si>
  <si>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</si>
  <si>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</si>
  <si>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</si>
  <si>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</si>
  <si>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</si>
  <si>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</si>
  <si>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</si>
  <si>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</si>
  <si>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</si>
  <si>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</si>
  <si>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</si>
  <si>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</si>
  <si>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</si>
  <si>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</si>
  <si>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</si>
  <si>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</si>
  <si>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</si>
  <si>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</si>
  <si>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</si>
  <si>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</si>
  <si>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</si>
  <si>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</si>
  <si>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</si>
  <si>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</si>
  <si>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</si>
  <si>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</si>
  <si>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</si>
  <si>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</si>
  <si>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</si>
  <si>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</si>
  <si>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</si>
  <si>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</si>
  <si>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</si>
  <si>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2020年永川区板桥镇一般公共预算本级支出决算表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</si>
  <si>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</si>
  <si>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</si>
  <si>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</si>
  <si>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</si>
  <si>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</si>
  <si>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</si>
  <si>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政府办公厅(室)及相关机构事务</t>
  </si>
  <si>
    <t xml:space="preserve">      信访事务</t>
  </si>
  <si>
    <t xml:space="preserve">    财政事务</t>
  </si>
  <si>
    <t xml:space="preserve">    纪检监察事务</t>
  </si>
  <si>
    <t xml:space="preserve">    商贸事务</t>
  </si>
  <si>
    <t xml:space="preserve">      招商引资</t>
  </si>
  <si>
    <t xml:space="preserve">    党委办公厅(室)及相关机构事务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</si>
  <si>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</si>
  <si>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</si>
  <si>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</si>
  <si>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市场监督管理事务</t>
  </si>
  <si>
    <t xml:space="preserve">      其他市场监督管理事务</t>
  </si>
  <si>
    <t xml:space="preserve">  国防支出</t>
  </si>
  <si>
    <t xml:space="preserve">    其他国防支出</t>
  </si>
  <si>
    <t xml:space="preserve">      其他国防支出</t>
  </si>
  <si>
    <t xml:space="preserve">  文化旅游体育与传媒支出</t>
  </si>
  <si>
    <t xml:space="preserve">    文化和旅游</t>
  </si>
  <si>
    <t xml:space="preserve">      文化活动</t>
  </si>
  <si>
    <t xml:space="preserve">      群众文化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</si>
  <si>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</si>
  <si>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</si>
  <si>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</si>
  <si>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</si>
  <si>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</si>
  <si>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</si>
  <si>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</si>
  <si>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</si>
  <si>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</si>
  <si>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</si>
  <si>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</si>
  <si>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</si>
  <si>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</si>
  <si>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</si>
  <si>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</si>
  <si>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  其他优抚支出</t>
  </si>
  <si>
    <t xml:space="preserve">    残疾人事业</t>
  </si>
  <si>
    <t xml:space="preserve">      残疾人生活和护理补贴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</si>
  <si>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</si>
  <si>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</si>
  <si>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</si>
  <si>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</si>
  <si>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</si>
  <si>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</si>
  <si>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</si>
  <si>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</si>
  <si>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</si>
  <si>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事业运行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</si>
  <si>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</si>
  <si>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</si>
  <si>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</si>
  <si>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</si>
  <si>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公共卫生</t>
  </si>
  <si>
    <t xml:space="preserve">      突发公共卫生事件应急处理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</si>
  <si>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</si>
  <si>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</si>
  <si>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</si>
  <si>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</si>
  <si>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</si>
  <si>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优抚对象医疗</t>
  </si>
  <si>
    <t xml:space="preserve">      优抚对象医疗补助</t>
  </si>
  <si>
    <t xml:space="preserve">    其他卫生健康支出</t>
  </si>
  <si>
    <t xml:space="preserve">       其他卫生健康支出</t>
  </si>
  <si>
    <t xml:space="preserve">  节能环保支出</t>
  </si>
  <si>
    <t xml:space="preserve">    污染防治</t>
  </si>
  <si>
    <t xml:space="preserve">      水体</t>
  </si>
  <si>
    <t xml:space="preserve">      固体废弃物与化学品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</si>
  <si>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</si>
  <si>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</si>
  <si>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</si>
  <si>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</si>
  <si>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</si>
  <si>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</si>
  <si>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</si>
  <si>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</si>
  <si>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</si>
  <si>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</si>
  <si>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</si>
  <si>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</si>
  <si>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</si>
  <si>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</si>
  <si>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</si>
  <si>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</si>
  <si>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农村合作经济</t>
  </si>
  <si>
    <t xml:space="preserve">      其他农业农村支出</t>
  </si>
  <si>
    <t xml:space="preserve">    水利</t>
  </si>
  <si>
    <t xml:space="preserve">      防汛</t>
  </si>
  <si>
    <t xml:space="preserve">      抗旱</t>
  </si>
  <si>
    <t xml:space="preserve">    扶贫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</si>
  <si>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</si>
  <si>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</si>
  <si>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</si>
  <si>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</si>
  <si>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</si>
  <si>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</si>
  <si>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</si>
  <si>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住房保障支出</t>
  </si>
  <si>
    <t xml:space="preserve">    保障性安居工程支出</t>
  </si>
  <si>
    <t xml:space="preserve">      农村危房改造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</si>
  <si>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</si>
  <si>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</si>
  <si>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</si>
  <si>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</si>
  <si>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</si>
  <si>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</si>
  <si>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</si>
  <si>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</si>
  <si>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</si>
  <si>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>2020年永川区板桥镇一般公共预算本级基本支出决算表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</si>
  <si>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</si>
  <si>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</si>
  <si>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</si>
  <si>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</si>
  <si>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</si>
  <si>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</si>
  <si>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</si>
  <si>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</si>
  <si>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</si>
  <si>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</si>
  <si>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</si>
  <si>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</si>
  <si>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</si>
  <si>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</si>
  <si>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</si>
  <si>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</si>
  <si>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</si>
  <si>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</si>
  <si>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</si>
  <si>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</si>
  <si>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</si>
  <si>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</si>
  <si>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</si>
  <si>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</si>
  <si>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</si>
  <si>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</si>
  <si>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</si>
  <si>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</si>
  <si>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</si>
  <si>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2020年永川区板桥镇一般公共预算本级转移支付收支决算表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</si>
  <si>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</si>
  <si>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</si>
  <si>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</si>
  <si>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</si>
  <si>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</si>
  <si>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</si>
  <si>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</si>
  <si>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</si>
  <si>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</si>
  <si>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</si>
  <si>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</si>
  <si>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</si>
  <si>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</si>
  <si>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</si>
  <si>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</si>
  <si>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</si>
  <si>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</si>
  <si>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</si>
  <si>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</si>
  <si>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</si>
  <si>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</si>
  <si>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</si>
  <si>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</si>
  <si>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</si>
  <si>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</si>
  <si>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</si>
  <si>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</si>
  <si>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</si>
  <si>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</si>
  <si>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</si>
  <si>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</si>
  <si>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</si>
  <si>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教育共同财政事权转移支付收入  </t>
  </si>
  <si>
    <t xml:space="preserve">    固定数额补助收入</t>
  </si>
  <si>
    <t xml:space="preserve">    文化旅游体育与传媒共同财政事权转移支付收入  </t>
  </si>
  <si>
    <t xml:space="preserve">    贫困地区转移支付收入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</si>
  <si>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</si>
  <si>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</si>
  <si>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</si>
  <si>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</si>
  <si>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</si>
  <si>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</si>
  <si>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</si>
  <si>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</si>
  <si>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</si>
  <si>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</si>
  <si>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</si>
  <si>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</si>
  <si>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</si>
  <si>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</si>
  <si>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</si>
  <si>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</si>
  <si>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</si>
  <si>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</si>
  <si>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</si>
  <si>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</si>
  <si>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</si>
  <si>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</si>
  <si>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</si>
  <si>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</si>
  <si>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</si>
  <si>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</si>
  <si>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</si>
  <si>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</si>
  <si>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</si>
  <si>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</si>
  <si>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</si>
  <si>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</si>
  <si>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</si>
  <si>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</si>
  <si>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</si>
  <si>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</si>
  <si>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</si>
  <si>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</si>
  <si>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</si>
  <si>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</si>
  <si>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2020年永川区板桥镇本级一般公共预算转移支出决算表</t>
  </si>
  <si>
    <t>镇街</t>
  </si>
  <si>
    <t>一般性转移支付</t>
  </si>
  <si>
    <t>专项转移支付</t>
  </si>
  <si>
    <t>补助合计</t>
  </si>
  <si>
    <t>说明：镇级财政为最末级财政，无对下级转移支付支出。</t>
  </si>
  <si>
    <t>项目名称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</si>
  <si>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</si>
  <si>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</si>
  <si>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</si>
  <si>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</si>
  <si>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</si>
  <si>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</si>
  <si>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</si>
  <si>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</si>
  <si>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</si>
  <si>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</si>
  <si>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</si>
  <si>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</si>
  <si>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</si>
  <si>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</si>
  <si>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</si>
  <si>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</si>
  <si>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</si>
  <si>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</si>
  <si>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</si>
  <si>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</si>
  <si>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</si>
  <si>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</si>
  <si>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</si>
  <si>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</si>
  <si>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</si>
  <si>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</si>
  <si>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</si>
  <si>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</si>
  <si>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</si>
  <si>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</si>
  <si>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</si>
  <si>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</si>
  <si>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</si>
  <si>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</si>
  <si>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</si>
  <si>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</si>
  <si>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</si>
  <si>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</si>
  <si>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</si>
  <si>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</si>
  <si>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</si>
  <si>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2020年永川区板桥镇政府性基金预算收支决算表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</si>
  <si>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</si>
  <si>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</si>
  <si>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</si>
  <si>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</si>
  <si>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</si>
  <si>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</si>
  <si>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</si>
  <si>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</si>
  <si>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</si>
  <si>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</si>
  <si>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六、抗疫特别国债安排的支出</t>
  </si>
  <si>
    <t>七、债务发行费用支出</t>
  </si>
  <si>
    <t>二、债务转贷收入</t>
  </si>
  <si>
    <t>三、调出资金</t>
  </si>
  <si>
    <t>三、上年结余</t>
  </si>
  <si>
    <t>2020年永川区板桥镇政府性基金预算本级支出决算表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</si>
  <si>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</si>
  <si>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</si>
  <si>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</si>
  <si>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</si>
  <si>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</si>
  <si>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</si>
  <si>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</si>
  <si>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</si>
  <si>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</si>
  <si>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</si>
  <si>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</si>
  <si>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</si>
  <si>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</si>
  <si>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</si>
  <si>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</si>
  <si>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其他支出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</si>
  <si>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</si>
  <si>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</si>
  <si>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</si>
  <si>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</si>
  <si>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</si>
  <si>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</si>
  <si>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</si>
  <si>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</si>
  <si>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</si>
  <si>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抗疫特别国债安排的支出</t>
  </si>
  <si>
    <t xml:space="preserve">    抗疫相关支出</t>
  </si>
  <si>
    <t xml:space="preserve">      其他抗疫相关支出</t>
  </si>
  <si>
    <t>2020年永川区板桥镇政府性基金预算本级转移支付收支决算表</t>
  </si>
  <si>
    <t xml:space="preserve">   文化旅游体育与传媒</t>
  </si>
  <si>
    <t xml:space="preserve">   铁路征地拆迁补差专项资金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</si>
  <si>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</si>
  <si>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</si>
  <si>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城乡社区支出</t>
  </si>
  <si>
    <t xml:space="preserve">   农林水支出</t>
  </si>
  <si>
    <t xml:space="preserve">   其他支出</t>
  </si>
  <si>
    <t>二、政府性基金补助下级支出</t>
  </si>
  <si>
    <t xml:space="preserve">   抗疫特别国债安排的支出</t>
  </si>
  <si>
    <t>三、政府性基金调出资金</t>
  </si>
  <si>
    <t>四、债务还本支出</t>
  </si>
  <si>
    <t>三、政府性基金上年结余</t>
  </si>
  <si>
    <t>五、政府性基金年终结余</t>
  </si>
  <si>
    <t>2020年永川区板桥镇国有资本经营预算收支决算表</t>
  </si>
  <si>
    <t>全区收入合计</t>
  </si>
  <si>
    <t>全区支出合计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</si>
  <si>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</si>
  <si>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</si>
  <si>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</si>
  <si>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</si>
  <si>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</si>
  <si>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</si>
  <si>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说明：当年我镇无国有资本经营收支预算。</t>
  </si>
  <si>
    <t>2020年永川区板桥镇国有资本经营预算本级支出决算表</t>
  </si>
  <si>
    <t>本年支出合计</t>
  </si>
  <si>
    <t>说明：当年我镇本级未发生国有资本经营预算支出。</t>
  </si>
  <si>
    <t>2020年度永川区板桥镇社会保险基金预算收入决算表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</si>
  <si>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</si>
  <si>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</si>
  <si>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</si>
  <si>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</si>
  <si>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</si>
  <si>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</si>
  <si>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</si>
  <si>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</si>
  <si>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</si>
  <si>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</si>
  <si>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</si>
  <si>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</si>
  <si>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</si>
  <si>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</si>
  <si>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</si>
  <si>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</si>
  <si>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</si>
  <si>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</si>
  <si>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</si>
  <si>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</si>
  <si>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</si>
  <si>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</si>
  <si>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说明：因我市社保基金由市财政统筹管理，我镇无社保基金预算收支。</t>
  </si>
  <si>
    <t>重庆市永川区板桥镇2020年地方政府债务限额及余额决算情况表</t>
  </si>
  <si>
    <t>地   区</t>
  </si>
  <si>
    <t>2020年债务限额</t>
  </si>
  <si>
    <t>2020年债务余额预计执行数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</si>
  <si>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</si>
  <si>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</si>
  <si>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</si>
  <si>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</si>
  <si>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</si>
  <si>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</si>
  <si>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</si>
  <si>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</si>
  <si>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2020年，我镇无地方债务，故此表无数据。</t>
  </si>
  <si>
    <t>重庆市永川区板桥镇2020年地方政府债券使用情况表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</si>
  <si>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</si>
  <si>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</si>
  <si>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</si>
  <si>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</si>
  <si>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</si>
  <si>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</si>
  <si>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</si>
  <si>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重庆市永川区板桥镇2020年地方政府债务相关情况表</t>
  </si>
  <si>
    <t>项目</t>
  </si>
  <si>
    <t>额度</t>
  </si>
  <si>
    <t>一、2019年末地方政府债务余额</t>
  </si>
  <si>
    <t xml:space="preserve">  其中：一般债务</t>
  </si>
  <si>
    <t xml:space="preserve">        专项债务</t>
  </si>
  <si>
    <t>二、2019年地方政府债务限额</t>
  </si>
  <si>
    <t>三、2020年地方政府债务发行决算数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</si>
  <si>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</si>
  <si>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</si>
  <si>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</si>
  <si>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</si>
  <si>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四、2020年地方政府债务还本支出决算数</t>
  </si>
  <si>
    <t xml:space="preserve">     一般债务还本支出</t>
  </si>
  <si>
    <t xml:space="preserve">     专项债务还本支出</t>
  </si>
  <si>
    <t>五、2020年地方政府债务付息支出决算数</t>
  </si>
  <si>
    <t xml:space="preserve">     一般债务付息支出</t>
  </si>
  <si>
    <t xml:space="preserve">     专项债务付息支出</t>
  </si>
  <si>
    <t>六、2020年末地方政府债务余额决算数</t>
  </si>
  <si>
    <t>七、2020年地方政府债务限额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</si>
</sst>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00000"/>
    <numFmt numFmtId="178" formatCode="_ * #,##0_ ;_ * \-#,##0_ ;_ * &quot;-&quot;??_ ;_ @_ "/>
    <numFmt numFmtId="179" formatCode="#,##0_);[Red]\(#,##0\)"/>
    <numFmt numFmtId="180" formatCode="#,##0.0"/>
    <numFmt numFmtId="181" formatCode="0.0_ "/>
  </numFmts>
  <fonts count="68">
    <font>
      <sz val="12"/>
      <name val="宋体"/>
      <family val="0"/>
    </font>
    <font>
      <sz val="16"/>
      <color indexed="8"/>
      <name val="方正小标宋_GBK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0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0" borderId="0">
      <alignment vertical="center"/>
      <protection/>
    </xf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0" borderId="0">
      <alignment vertical="center"/>
      <protection/>
    </xf>
    <xf numFmtId="0" fontId="38" fillId="32" borderId="0" applyNumberFormat="0" applyBorder="0" applyAlignment="0" applyProtection="0"/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65" applyFont="1">
      <alignment vertical="center"/>
      <protection/>
    </xf>
    <xf numFmtId="0" fontId="54" fillId="0" borderId="0" xfId="65">
      <alignment vertical="center"/>
      <protection/>
    </xf>
    <xf numFmtId="0" fontId="3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3" fontId="6" fillId="0" borderId="10" xfId="65" applyNumberFormat="1" applyFont="1" applyFill="1" applyBorder="1" applyAlignment="1">
      <alignment horizontal="right" vertical="center" wrapText="1"/>
      <protection/>
    </xf>
    <xf numFmtId="3" fontId="6" fillId="0" borderId="10" xfId="65" applyNumberFormat="1" applyFont="1" applyBorder="1" applyAlignment="1">
      <alignment horizontal="right" vertical="center" wrapText="1"/>
      <protection/>
    </xf>
    <xf numFmtId="0" fontId="4" fillId="0" borderId="0" xfId="65" applyFont="1" applyBorder="1" applyAlignment="1">
      <alignment vertical="center" wrapText="1"/>
      <protection/>
    </xf>
    <xf numFmtId="0" fontId="54" fillId="0" borderId="0" xfId="65" applyAlignment="1">
      <alignment horizontal="center" vertical="center"/>
      <protection/>
    </xf>
    <xf numFmtId="176" fontId="54" fillId="0" borderId="0" xfId="22" applyNumberFormat="1" applyFont="1" applyAlignment="1">
      <alignment vertical="center"/>
    </xf>
    <xf numFmtId="0" fontId="55" fillId="0" borderId="0" xfId="65" applyFont="1" applyBorder="1" applyAlignment="1">
      <alignment horizontal="center" vertical="center" wrapText="1"/>
      <protection/>
    </xf>
    <xf numFmtId="176" fontId="5" fillId="0" borderId="10" xfId="22" applyNumberFormat="1" applyFont="1" applyBorder="1" applyAlignment="1">
      <alignment horizontal="center" vertical="center" wrapText="1"/>
    </xf>
    <xf numFmtId="0" fontId="6" fillId="0" borderId="10" xfId="65" applyFont="1" applyBorder="1" applyAlignment="1">
      <alignment vertical="center" wrapText="1"/>
      <protection/>
    </xf>
    <xf numFmtId="177" fontId="6" fillId="0" borderId="10" xfId="65" applyNumberFormat="1" applyFont="1" applyBorder="1" applyAlignment="1">
      <alignment vertical="center" wrapText="1"/>
      <protection/>
    </xf>
    <xf numFmtId="176" fontId="6" fillId="0" borderId="10" xfId="22" applyNumberFormat="1" applyFont="1" applyBorder="1" applyAlignment="1">
      <alignment vertical="center" wrapText="1"/>
    </xf>
    <xf numFmtId="14" fontId="6" fillId="0" borderId="10" xfId="65" applyNumberFormat="1" applyFont="1" applyBorder="1" applyAlignment="1">
      <alignment horizontal="left" vertical="center" wrapText="1"/>
      <protection/>
    </xf>
    <xf numFmtId="176" fontId="6" fillId="0" borderId="10" xfId="22" applyNumberFormat="1" applyFont="1" applyBorder="1" applyAlignment="1">
      <alignment horizontal="center" vertical="center" wrapText="1"/>
    </xf>
    <xf numFmtId="178" fontId="6" fillId="0" borderId="10" xfId="2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horizontal="left"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43" fontId="8" fillId="0" borderId="10" xfId="22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22" applyNumberFormat="1" applyFont="1" applyFill="1" applyBorder="1" applyAlignment="1" applyProtection="1">
      <alignment horizontal="right" vertical="center"/>
      <protection/>
    </xf>
    <xf numFmtId="176" fontId="8" fillId="0" borderId="10" xfId="22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9" fontId="56" fillId="0" borderId="10" xfId="0" applyNumberFormat="1" applyFont="1" applyFill="1" applyBorder="1" applyAlignment="1">
      <alignment vertical="center"/>
    </xf>
    <xf numFmtId="178" fontId="56" fillId="0" borderId="10" xfId="22" applyNumberFormat="1" applyFont="1" applyFill="1" applyBorder="1" applyAlignment="1">
      <alignment horizontal="right" vertical="center"/>
    </xf>
    <xf numFmtId="0" fontId="56" fillId="0" borderId="10" xfId="0" applyNumberFormat="1" applyFont="1" applyFill="1" applyBorder="1" applyAlignment="1" applyProtection="1">
      <alignment vertical="center"/>
      <protection/>
    </xf>
    <xf numFmtId="0" fontId="57" fillId="0" borderId="10" xfId="0" applyNumberFormat="1" applyFont="1" applyFill="1" applyBorder="1" applyAlignment="1" applyProtection="1">
      <alignment vertical="center"/>
      <protection/>
    </xf>
    <xf numFmtId="179" fontId="57" fillId="0" borderId="10" xfId="0" applyNumberFormat="1" applyFont="1" applyFill="1" applyBorder="1" applyAlignment="1">
      <alignment vertical="center"/>
    </xf>
    <xf numFmtId="178" fontId="57" fillId="0" borderId="10" xfId="22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78" fontId="9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38" fontId="9" fillId="0" borderId="10" xfId="0" applyNumberFormat="1" applyFont="1" applyFill="1" applyBorder="1" applyAlignment="1" applyProtection="1">
      <alignment vertical="center" shrinkToFit="1"/>
      <protection locked="0"/>
    </xf>
    <xf numFmtId="178" fontId="9" fillId="0" borderId="10" xfId="22" applyNumberFormat="1" applyFont="1" applyFill="1" applyBorder="1" applyAlignment="1" applyProtection="1">
      <alignment horizontal="right" vertical="center" shrinkToFit="1"/>
      <protection/>
    </xf>
    <xf numFmtId="0" fontId="5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8" fontId="58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178" fontId="58" fillId="0" borderId="0" xfId="22" applyNumberFormat="1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178" fontId="59" fillId="0" borderId="10" xfId="22" applyNumberFormat="1" applyFont="1" applyBorder="1" applyAlignment="1">
      <alignment horizontal="center" vertical="center"/>
    </xf>
    <xf numFmtId="178" fontId="59" fillId="0" borderId="10" xfId="22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178" fontId="62" fillId="0" borderId="10" xfId="22" applyNumberFormat="1" applyFont="1" applyBorder="1" applyAlignment="1">
      <alignment vertical="center"/>
    </xf>
    <xf numFmtId="178" fontId="35" fillId="0" borderId="10" xfId="22" applyNumberFormat="1" applyFont="1" applyBorder="1" applyAlignment="1">
      <alignment vertical="center"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22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78" fontId="8" fillId="0" borderId="10" xfId="22" applyNumberFormat="1" applyFont="1" applyBorder="1" applyAlignment="1">
      <alignment horizontal="right" vertical="center"/>
    </xf>
    <xf numFmtId="0" fontId="57" fillId="34" borderId="10" xfId="0" applyNumberFormat="1" applyFont="1" applyFill="1" applyBorder="1" applyAlignment="1" applyProtection="1">
      <alignment vertical="center"/>
      <protection/>
    </xf>
    <xf numFmtId="178" fontId="8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178" fontId="9" fillId="0" borderId="10" xfId="22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right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178" fontId="8" fillId="0" borderId="10" xfId="22" applyNumberFormat="1" applyFont="1" applyFill="1" applyBorder="1" applyAlignment="1" applyProtection="1">
      <alignment horizontal="right" vertical="center" shrinkToFit="1"/>
      <protection/>
    </xf>
    <xf numFmtId="0" fontId="61" fillId="0" borderId="10" xfId="60" applyFont="1" applyFill="1" applyBorder="1" applyAlignment="1">
      <alignment horizontal="left" vertical="center" indent="1"/>
      <protection/>
    </xf>
    <xf numFmtId="0" fontId="8" fillId="0" borderId="11" xfId="0" applyFont="1" applyBorder="1" applyAlignment="1">
      <alignment horizontal="left"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78" fontId="8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3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78" fontId="10" fillId="0" borderId="10" xfId="22" applyNumberFormat="1" applyFont="1" applyFill="1" applyBorder="1" applyAlignment="1">
      <alignment horizontal="right"/>
    </xf>
    <xf numFmtId="178" fontId="63" fillId="0" borderId="10" xfId="22" applyNumberFormat="1" applyFont="1" applyFill="1" applyBorder="1" applyAlignment="1">
      <alignment horizontal="right"/>
    </xf>
    <xf numFmtId="178" fontId="0" fillId="0" borderId="10" xfId="2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12" xfId="0" applyFont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8" fontId="60" fillId="0" borderId="10" xfId="22" applyNumberFormat="1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178" fontId="61" fillId="0" borderId="10" xfId="22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67" fillId="0" borderId="10" xfId="0" applyFont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3" fontId="7" fillId="33" borderId="0" xfId="0" applyNumberFormat="1" applyFont="1" applyFill="1" applyAlignment="1" applyProtection="1">
      <alignment horizontal="center" vertical="center"/>
      <protection/>
    </xf>
    <xf numFmtId="3" fontId="8" fillId="33" borderId="12" xfId="0" applyNumberFormat="1" applyFont="1" applyFill="1" applyBorder="1" applyAlignment="1" applyProtection="1">
      <alignment horizontal="right" vertical="center"/>
      <protection/>
    </xf>
    <xf numFmtId="176" fontId="9" fillId="0" borderId="10" xfId="22" applyNumberFormat="1" applyFont="1" applyFill="1" applyBorder="1" applyAlignment="1">
      <alignment horizontal="right"/>
    </xf>
    <xf numFmtId="178" fontId="9" fillId="0" borderId="10" xfId="22" applyNumberFormat="1" applyFont="1" applyFill="1" applyBorder="1" applyAlignment="1">
      <alignment horizontal="right"/>
    </xf>
    <xf numFmtId="178" fontId="8" fillId="0" borderId="10" xfId="22" applyNumberFormat="1" applyFont="1" applyFill="1" applyBorder="1" applyAlignment="1">
      <alignment horizontal="right"/>
    </xf>
    <xf numFmtId="176" fontId="8" fillId="0" borderId="10" xfId="22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Border="1" applyAlignment="1">
      <alignment horizontal="righ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常规 2 3 2" xfId="63"/>
    <cellStyle name="60% - 强调文字颜色 6" xfId="64"/>
    <cellStyle name="常规 2" xfId="65"/>
    <cellStyle name="常规 4" xfId="66"/>
    <cellStyle name="常规 2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F1"/>
    </sheetView>
  </sheetViews>
  <sheetFormatPr defaultColWidth="33.25390625" defaultRowHeight="14.25"/>
  <cols>
    <col min="1" max="1" width="29.00390625" style="21" customWidth="1"/>
    <col min="2" max="2" width="13.25390625" style="21" customWidth="1"/>
    <col min="3" max="3" width="11.25390625" style="21" customWidth="1"/>
    <col min="4" max="4" width="29.00390625" style="21" customWidth="1"/>
    <col min="5" max="5" width="13.25390625" style="21" customWidth="1"/>
    <col min="6" max="6" width="11.25390625" style="21" customWidth="1"/>
    <col min="7" max="16384" width="33.25390625" style="21" customWidth="1"/>
  </cols>
  <sheetData>
    <row r="1" spans="1:6" ht="22.5">
      <c r="A1" s="125" t="s">
        <v>0</v>
      </c>
      <c r="B1" s="125"/>
      <c r="C1" s="125"/>
      <c r="D1" s="125"/>
      <c r="E1" s="125"/>
      <c r="F1" s="125"/>
    </row>
    <row r="2" spans="1:6" ht="14.25">
      <c r="A2" s="126" t="s">
        <v>1</v>
      </c>
      <c r="B2" s="126"/>
      <c r="C2" s="126"/>
      <c r="D2" s="126"/>
      <c r="E2" s="126"/>
      <c r="F2" s="126"/>
    </row>
    <row r="3" spans="1:6" ht="33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3</v>
      </c>
      <c r="F3" s="35" t="s">
        <v>6</v>
      </c>
    </row>
    <row r="4" spans="1:6" ht="14.25">
      <c r="A4" s="36" t="s">
        <v>7</v>
      </c>
      <c r="B4" s="37">
        <f>B5+B32</f>
        <v>6971</v>
      </c>
      <c r="C4" s="127">
        <v>18.4</v>
      </c>
      <c r="D4" s="36" t="s">
        <v>7</v>
      </c>
      <c r="E4" s="37">
        <f>E5+E33</f>
        <v>6971</v>
      </c>
      <c r="F4" s="69">
        <v>18.4</v>
      </c>
    </row>
    <row r="5" spans="1:6" ht="14.25">
      <c r="A5" s="40" t="s">
        <v>8</v>
      </c>
      <c r="B5" s="128">
        <f>B6+B22</f>
        <v>168</v>
      </c>
      <c r="C5" s="127">
        <v>-6.2</v>
      </c>
      <c r="D5" s="40" t="s">
        <v>9</v>
      </c>
      <c r="E5" s="37">
        <f>SUM(E6:E30)</f>
        <v>5967</v>
      </c>
      <c r="F5" s="41">
        <v>21.4</v>
      </c>
    </row>
    <row r="6" spans="1:6" ht="14.25">
      <c r="A6" s="40" t="s">
        <v>10</v>
      </c>
      <c r="B6" s="128">
        <f>SUM(B7:B21)</f>
        <v>134</v>
      </c>
      <c r="C6" s="127">
        <v>-10.7</v>
      </c>
      <c r="D6" s="73" t="s">
        <v>11</v>
      </c>
      <c r="E6" s="129">
        <v>880</v>
      </c>
      <c r="F6" s="130">
        <v>-7.5</v>
      </c>
    </row>
    <row r="7" spans="1:6" ht="14.25">
      <c r="A7" s="31" t="s">
        <v>12</v>
      </c>
      <c r="B7" s="129">
        <v>70</v>
      </c>
      <c r="C7" s="130">
        <v>-7.9</v>
      </c>
      <c r="D7" s="73" t="s">
        <v>13</v>
      </c>
      <c r="E7" s="129"/>
      <c r="F7" s="77"/>
    </row>
    <row r="8" spans="1:6" ht="14.25">
      <c r="A8" s="31" t="s">
        <v>14</v>
      </c>
      <c r="B8" s="129">
        <v>4</v>
      </c>
      <c r="C8" s="130">
        <v>-50</v>
      </c>
      <c r="D8" s="73" t="s">
        <v>15</v>
      </c>
      <c r="E8" s="129">
        <v>8</v>
      </c>
      <c r="F8" s="130">
        <v>60</v>
      </c>
    </row>
    <row r="9" spans="1:6" ht="14.25">
      <c r="A9" s="31" t="s">
        <v>16</v>
      </c>
      <c r="B9" s="129">
        <v>7</v>
      </c>
      <c r="C9" s="130">
        <v>40</v>
      </c>
      <c r="D9" s="73" t="s">
        <v>17</v>
      </c>
      <c r="E9" s="129"/>
      <c r="F9" s="130"/>
    </row>
    <row r="10" spans="1:6" ht="14.25">
      <c r="A10" s="31" t="s">
        <v>18</v>
      </c>
      <c r="B10" s="129"/>
      <c r="C10" s="130"/>
      <c r="D10" s="73" t="s">
        <v>19</v>
      </c>
      <c r="E10" s="129"/>
      <c r="F10" s="130"/>
    </row>
    <row r="11" spans="1:6" ht="14.25">
      <c r="A11" s="31" t="s">
        <v>20</v>
      </c>
      <c r="B11" s="129">
        <v>14</v>
      </c>
      <c r="C11" s="130">
        <v>-12.5</v>
      </c>
      <c r="D11" s="73" t="s">
        <v>21</v>
      </c>
      <c r="E11" s="129"/>
      <c r="F11" s="130"/>
    </row>
    <row r="12" spans="1:6" ht="14.25">
      <c r="A12" s="31" t="s">
        <v>22</v>
      </c>
      <c r="B12" s="129">
        <v>10</v>
      </c>
      <c r="C12" s="130">
        <v>-16.7</v>
      </c>
      <c r="D12" s="73" t="s">
        <v>23</v>
      </c>
      <c r="E12" s="129">
        <v>107</v>
      </c>
      <c r="F12" s="130">
        <v>39</v>
      </c>
    </row>
    <row r="13" spans="1:6" ht="14.25">
      <c r="A13" s="31" t="s">
        <v>24</v>
      </c>
      <c r="B13" s="129">
        <v>3</v>
      </c>
      <c r="C13" s="130"/>
      <c r="D13" s="73" t="s">
        <v>25</v>
      </c>
      <c r="E13" s="129">
        <v>1125</v>
      </c>
      <c r="F13" s="130">
        <v>-5.6</v>
      </c>
    </row>
    <row r="14" spans="1:6" ht="14.25">
      <c r="A14" s="31" t="s">
        <v>26</v>
      </c>
      <c r="B14" s="129">
        <v>14</v>
      </c>
      <c r="C14" s="130">
        <v>-12.5</v>
      </c>
      <c r="D14" s="73" t="s">
        <v>27</v>
      </c>
      <c r="E14" s="129">
        <v>295</v>
      </c>
      <c r="F14" s="130">
        <v>31.7</v>
      </c>
    </row>
    <row r="15" spans="1:6" ht="14.25">
      <c r="A15" s="31" t="s">
        <v>28</v>
      </c>
      <c r="B15" s="129">
        <v>6</v>
      </c>
      <c r="C15" s="130">
        <v>500</v>
      </c>
      <c r="D15" s="73" t="s">
        <v>29</v>
      </c>
      <c r="E15" s="129">
        <v>228</v>
      </c>
      <c r="F15" s="130">
        <v>162.1</v>
      </c>
    </row>
    <row r="16" spans="1:6" ht="14.25">
      <c r="A16" s="31" t="s">
        <v>30</v>
      </c>
      <c r="B16" s="129"/>
      <c r="C16" s="130"/>
      <c r="D16" s="73" t="s">
        <v>31</v>
      </c>
      <c r="E16" s="129">
        <v>880</v>
      </c>
      <c r="F16" s="130">
        <v>-10.8</v>
      </c>
    </row>
    <row r="17" spans="1:6" ht="14.25">
      <c r="A17" s="31" t="s">
        <v>32</v>
      </c>
      <c r="B17" s="129"/>
      <c r="C17" s="130"/>
      <c r="D17" s="73" t="s">
        <v>33</v>
      </c>
      <c r="E17" s="129">
        <v>1356</v>
      </c>
      <c r="F17" s="130">
        <v>36.1</v>
      </c>
    </row>
    <row r="18" spans="1:6" ht="14.25">
      <c r="A18" s="31" t="s">
        <v>34</v>
      </c>
      <c r="B18" s="129">
        <v>4</v>
      </c>
      <c r="C18" s="130">
        <v>-63.6</v>
      </c>
      <c r="D18" s="73" t="s">
        <v>35</v>
      </c>
      <c r="E18" s="129">
        <v>570</v>
      </c>
      <c r="F18" s="130">
        <v>116.7</v>
      </c>
    </row>
    <row r="19" spans="1:6" ht="14.25">
      <c r="A19" s="31" t="s">
        <v>36</v>
      </c>
      <c r="B19" s="129"/>
      <c r="C19" s="130"/>
      <c r="D19" s="73" t="s">
        <v>37</v>
      </c>
      <c r="E19" s="129"/>
      <c r="F19" s="130"/>
    </row>
    <row r="20" spans="1:6" ht="14.25">
      <c r="A20" s="31" t="s">
        <v>38</v>
      </c>
      <c r="B20" s="129">
        <v>2</v>
      </c>
      <c r="C20" s="130">
        <v>100</v>
      </c>
      <c r="D20" s="73" t="s">
        <v>39</v>
      </c>
      <c r="E20" s="129"/>
      <c r="F20" s="130"/>
    </row>
    <row r="21" spans="1:6" ht="14.25">
      <c r="A21" s="31" t="s">
        <v>40</v>
      </c>
      <c r="B21" s="129"/>
      <c r="C21" s="130"/>
      <c r="D21" s="73" t="s">
        <v>41</v>
      </c>
      <c r="E21" s="129"/>
      <c r="F21" s="130"/>
    </row>
    <row r="22" spans="1:6" ht="14.25">
      <c r="A22" s="40" t="s">
        <v>42</v>
      </c>
      <c r="B22" s="128">
        <f>SUM(B23:B30)</f>
        <v>34</v>
      </c>
      <c r="C22" s="127">
        <v>17.2</v>
      </c>
      <c r="D22" s="73" t="s">
        <v>43</v>
      </c>
      <c r="E22" s="128"/>
      <c r="F22" s="130"/>
    </row>
    <row r="23" spans="1:6" ht="14.25">
      <c r="A23" s="31" t="s">
        <v>44</v>
      </c>
      <c r="B23" s="129"/>
      <c r="C23" s="130"/>
      <c r="D23" s="73" t="s">
        <v>45</v>
      </c>
      <c r="E23" s="129"/>
      <c r="F23" s="130"/>
    </row>
    <row r="24" spans="1:6" ht="14.25">
      <c r="A24" s="31" t="s">
        <v>46</v>
      </c>
      <c r="B24" s="129">
        <v>12</v>
      </c>
      <c r="C24" s="130">
        <v>-40</v>
      </c>
      <c r="D24" s="73" t="s">
        <v>47</v>
      </c>
      <c r="E24" s="129">
        <v>310</v>
      </c>
      <c r="F24" s="130">
        <v>134.8</v>
      </c>
    </row>
    <row r="25" spans="1:6" ht="14.25">
      <c r="A25" s="31" t="s">
        <v>48</v>
      </c>
      <c r="B25" s="129"/>
      <c r="C25" s="130"/>
      <c r="D25" s="73" t="s">
        <v>49</v>
      </c>
      <c r="E25" s="129"/>
      <c r="F25" s="130"/>
    </row>
    <row r="26" spans="1:6" ht="14.25">
      <c r="A26" s="31" t="s">
        <v>50</v>
      </c>
      <c r="B26" s="129"/>
      <c r="C26" s="130"/>
      <c r="D26" s="131" t="s">
        <v>51</v>
      </c>
      <c r="E26" s="129">
        <v>208</v>
      </c>
      <c r="F26" s="130">
        <v>20700</v>
      </c>
    </row>
    <row r="27" spans="1:6" ht="14.25">
      <c r="A27" s="31" t="s">
        <v>52</v>
      </c>
      <c r="B27" s="129">
        <v>7</v>
      </c>
      <c r="C27" s="130">
        <v>-12.5</v>
      </c>
      <c r="D27" s="73" t="s">
        <v>53</v>
      </c>
      <c r="E27" s="129"/>
      <c r="F27" s="130"/>
    </row>
    <row r="28" spans="1:6" ht="14.25">
      <c r="A28" s="31" t="s">
        <v>54</v>
      </c>
      <c r="B28" s="129"/>
      <c r="C28" s="130"/>
      <c r="D28" s="73" t="s">
        <v>55</v>
      </c>
      <c r="E28" s="129"/>
      <c r="F28" s="130"/>
    </row>
    <row r="29" spans="1:6" ht="14.25">
      <c r="A29" s="31" t="s">
        <v>56</v>
      </c>
      <c r="B29" s="129"/>
      <c r="C29" s="130"/>
      <c r="D29" s="73" t="s">
        <v>57</v>
      </c>
      <c r="E29" s="129"/>
      <c r="F29" s="130"/>
    </row>
    <row r="30" spans="1:6" ht="14.25">
      <c r="A30" s="31" t="s">
        <v>58</v>
      </c>
      <c r="B30" s="129">
        <v>15</v>
      </c>
      <c r="C30" s="130"/>
      <c r="D30" s="73" t="s">
        <v>59</v>
      </c>
      <c r="E30" s="129"/>
      <c r="F30" s="130"/>
    </row>
    <row r="31" spans="1:6" ht="14.25">
      <c r="A31" s="36"/>
      <c r="B31" s="128"/>
      <c r="C31" s="77"/>
      <c r="D31" s="39"/>
      <c r="E31" s="77"/>
      <c r="F31" s="77"/>
    </row>
    <row r="32" spans="1:6" ht="14.25">
      <c r="A32" s="40" t="s">
        <v>60</v>
      </c>
      <c r="B32" s="128">
        <f>B33+B35+B37</f>
        <v>6803</v>
      </c>
      <c r="C32" s="77">
        <v>19.2</v>
      </c>
      <c r="D32" s="39"/>
      <c r="E32" s="77"/>
      <c r="F32" s="77"/>
    </row>
    <row r="33" spans="1:6" ht="14.25">
      <c r="A33" s="31" t="s">
        <v>61</v>
      </c>
      <c r="B33" s="128">
        <v>5845</v>
      </c>
      <c r="C33" s="77">
        <v>6.9</v>
      </c>
      <c r="D33" s="40" t="s">
        <v>62</v>
      </c>
      <c r="E33" s="128">
        <f>SUM(E34:E37)</f>
        <v>1004</v>
      </c>
      <c r="F33" s="77">
        <v>3.2</v>
      </c>
    </row>
    <row r="34" spans="1:6" ht="14.25">
      <c r="A34" s="31" t="s">
        <v>63</v>
      </c>
      <c r="B34" s="128"/>
      <c r="C34" s="77"/>
      <c r="D34" s="31" t="s">
        <v>64</v>
      </c>
      <c r="E34" s="128">
        <v>23</v>
      </c>
      <c r="F34" s="77">
        <v>53.3</v>
      </c>
    </row>
    <row r="35" spans="1:6" ht="14.25">
      <c r="A35" s="31" t="s">
        <v>65</v>
      </c>
      <c r="B35" s="128">
        <v>36</v>
      </c>
      <c r="C35" s="77"/>
      <c r="D35" s="31" t="s">
        <v>66</v>
      </c>
      <c r="E35" s="128"/>
      <c r="F35" s="77"/>
    </row>
    <row r="36" spans="1:6" ht="14.25">
      <c r="A36" s="31" t="s">
        <v>67</v>
      </c>
      <c r="B36" s="128"/>
      <c r="C36" s="77"/>
      <c r="D36" s="31" t="s">
        <v>68</v>
      </c>
      <c r="E36" s="128">
        <v>157</v>
      </c>
      <c r="F36" s="77">
        <v>336.1</v>
      </c>
    </row>
    <row r="37" spans="1:6" ht="14.25">
      <c r="A37" s="31" t="s">
        <v>69</v>
      </c>
      <c r="B37" s="128">
        <v>922</v>
      </c>
      <c r="C37" s="132">
        <v>352</v>
      </c>
      <c r="D37" s="31" t="s">
        <v>70</v>
      </c>
      <c r="E37" s="128">
        <v>824</v>
      </c>
      <c r="F37" s="77">
        <v>-10.6</v>
      </c>
    </row>
  </sheetData>
  <sheetProtection/>
  <mergeCells count="2">
    <mergeCell ref="A1:F1"/>
    <mergeCell ref="A2:F2"/>
  </mergeCells>
  <printOptions/>
  <pageMargins left="0.7480314960629921" right="0.7480314960629921" top="0.91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75390625" defaultRowHeight="14.25"/>
  <cols>
    <col min="1" max="1" width="20.00390625" style="21" customWidth="1"/>
    <col min="2" max="3" width="9.625" style="21" customWidth="1"/>
    <col min="4" max="4" width="29.00390625" style="21" customWidth="1"/>
    <col min="5" max="6" width="9.625" style="21" customWidth="1"/>
    <col min="7" max="16384" width="8.75390625" style="21" customWidth="1"/>
  </cols>
  <sheetData>
    <row r="1" spans="1:6" ht="22.5">
      <c r="A1" s="29" t="s">
        <v>399</v>
      </c>
      <c r="B1" s="29"/>
      <c r="C1" s="29"/>
      <c r="D1" s="29"/>
      <c r="E1" s="29"/>
      <c r="F1" s="29"/>
    </row>
    <row r="2" spans="1:6" ht="14.25" customHeight="1">
      <c r="A2" s="29"/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24.75" customHeight="1">
      <c r="A4" s="35" t="s">
        <v>2</v>
      </c>
      <c r="B4" s="35" t="s">
        <v>3</v>
      </c>
      <c r="C4" s="35" t="s">
        <v>6</v>
      </c>
      <c r="D4" s="35" t="s">
        <v>5</v>
      </c>
      <c r="E4" s="35" t="s">
        <v>3</v>
      </c>
      <c r="F4" s="35" t="s">
        <v>6</v>
      </c>
    </row>
    <row r="5" spans="1:6" ht="24.75" customHeight="1">
      <c r="A5" s="36" t="s">
        <v>7</v>
      </c>
      <c r="B5" s="37"/>
      <c r="C5" s="38"/>
      <c r="D5" s="36" t="s">
        <v>7</v>
      </c>
      <c r="E5" s="37"/>
      <c r="F5" s="39"/>
    </row>
    <row r="6" spans="1:6" ht="24.75" customHeight="1">
      <c r="A6" s="40" t="s">
        <v>400</v>
      </c>
      <c r="B6" s="37"/>
      <c r="C6" s="41"/>
      <c r="D6" s="40" t="s">
        <v>401</v>
      </c>
      <c r="E6" s="39"/>
      <c r="F6" s="39"/>
    </row>
    <row r="7" spans="1:6" ht="24.75" customHeight="1">
      <c r="A7" s="31" t="s">
        <v>402</v>
      </c>
      <c r="B7" s="26"/>
      <c r="C7" s="42"/>
      <c r="D7" s="43" t="s">
        <v>403</v>
      </c>
      <c r="E7" s="39"/>
      <c r="F7" s="39"/>
    </row>
    <row r="8" spans="1:6" ht="24.75" customHeight="1">
      <c r="A8" s="39"/>
      <c r="B8" s="39"/>
      <c r="C8" s="38"/>
      <c r="D8" s="40" t="s">
        <v>62</v>
      </c>
      <c r="E8" s="37"/>
      <c r="F8" s="39"/>
    </row>
    <row r="9" spans="1:6" ht="24.75" customHeight="1">
      <c r="A9" s="40" t="s">
        <v>60</v>
      </c>
      <c r="B9" s="37"/>
      <c r="C9" s="38"/>
      <c r="D9" s="31" t="s">
        <v>64</v>
      </c>
      <c r="E9" s="39"/>
      <c r="F9" s="39"/>
    </row>
    <row r="10" spans="1:6" ht="24.75" customHeight="1">
      <c r="A10" s="31" t="s">
        <v>404</v>
      </c>
      <c r="B10" s="26"/>
      <c r="C10" s="38"/>
      <c r="D10" s="31" t="s">
        <v>405</v>
      </c>
      <c r="E10" s="26"/>
      <c r="F10" s="39"/>
    </row>
    <row r="11" spans="1:6" ht="24.75" customHeight="1">
      <c r="A11" s="31" t="s">
        <v>406</v>
      </c>
      <c r="B11" s="26"/>
      <c r="C11" s="38"/>
      <c r="D11" s="31" t="s">
        <v>407</v>
      </c>
      <c r="E11" s="26"/>
      <c r="F11" s="39"/>
    </row>
    <row r="12" ht="14.25">
      <c r="A12" s="21" t="s">
        <v>408</v>
      </c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8.75390625" defaultRowHeight="14.25"/>
  <cols>
    <col min="1" max="1" width="53.25390625" style="21" customWidth="1"/>
    <col min="2" max="2" width="25.625" style="21" customWidth="1"/>
    <col min="3" max="16384" width="8.75390625" style="21" customWidth="1"/>
  </cols>
  <sheetData>
    <row r="1" spans="1:2" ht="22.5">
      <c r="A1" s="29" t="s">
        <v>409</v>
      </c>
      <c r="B1" s="29"/>
    </row>
    <row r="2" spans="1:2" ht="18" customHeight="1">
      <c r="A2" s="29"/>
      <c r="B2" s="29"/>
    </row>
    <row r="3" spans="1:2" ht="14.25">
      <c r="A3" s="30" t="s">
        <v>1</v>
      </c>
      <c r="B3" s="30"/>
    </row>
    <row r="4" spans="1:2" ht="24.75" customHeight="1">
      <c r="A4" s="24" t="s">
        <v>216</v>
      </c>
      <c r="B4" s="24" t="s">
        <v>3</v>
      </c>
    </row>
    <row r="5" spans="1:2" ht="24.75" customHeight="1">
      <c r="A5" s="31"/>
      <c r="B5" s="32"/>
    </row>
    <row r="6" spans="1:2" ht="24.75" customHeight="1">
      <c r="A6" s="24" t="s">
        <v>410</v>
      </c>
      <c r="B6" s="33"/>
    </row>
    <row r="7" spans="1:2" ht="18.75" customHeight="1">
      <c r="A7" s="34" t="s">
        <v>411</v>
      </c>
      <c r="B7" s="34"/>
    </row>
  </sheetData>
  <sheetProtection/>
  <mergeCells count="3">
    <mergeCell ref="A1:B1"/>
    <mergeCell ref="A3:B3"/>
    <mergeCell ref="A7:B7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A1" sqref="A1:J1"/>
    </sheetView>
  </sheetViews>
  <sheetFormatPr defaultColWidth="8.75390625" defaultRowHeight="14.25"/>
  <cols>
    <col min="1" max="1" width="20.125" style="21" customWidth="1"/>
    <col min="2" max="10" width="6.50390625" style="21" customWidth="1"/>
    <col min="11" max="16384" width="8.75390625" style="21" customWidth="1"/>
  </cols>
  <sheetData>
    <row r="1" spans="1:10" ht="22.5">
      <c r="A1" s="22" t="s">
        <v>412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0" customFormat="1" ht="58.5" customHeight="1">
      <c r="A4" s="24" t="s">
        <v>413</v>
      </c>
      <c r="B4" s="25" t="s">
        <v>414</v>
      </c>
      <c r="C4" s="25" t="s">
        <v>415</v>
      </c>
      <c r="D4" s="25" t="s">
        <v>416</v>
      </c>
      <c r="E4" s="25" t="s">
        <v>417</v>
      </c>
      <c r="F4" s="25" t="s">
        <v>418</v>
      </c>
      <c r="G4" s="25" t="s">
        <v>419</v>
      </c>
      <c r="H4" s="25" t="s">
        <v>420</v>
      </c>
      <c r="I4" s="25" t="s">
        <v>421</v>
      </c>
      <c r="J4" s="25" t="s">
        <v>422</v>
      </c>
    </row>
    <row r="5" spans="1:10" s="20" customFormat="1" ht="24.75" customHeight="1">
      <c r="A5" s="24" t="s">
        <v>423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20" customFormat="1" ht="24.75" customHeight="1">
      <c r="A6" s="27" t="s">
        <v>424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20" customFormat="1" ht="24.75" customHeight="1">
      <c r="A7" s="27" t="s">
        <v>425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s="20" customFormat="1" ht="24.75" customHeight="1">
      <c r="A8" s="27" t="s">
        <v>426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20" customFormat="1" ht="24.75" customHeight="1">
      <c r="A9" s="27" t="s">
        <v>427</v>
      </c>
      <c r="B9" s="26" t="s">
        <v>428</v>
      </c>
      <c r="C9" s="26"/>
      <c r="D9" s="26"/>
      <c r="E9" s="26"/>
      <c r="F9" s="26"/>
      <c r="G9" s="26"/>
      <c r="H9" s="26"/>
      <c r="I9" s="26"/>
      <c r="J9" s="26"/>
    </row>
    <row r="10" spans="1:10" s="20" customFormat="1" ht="24.75" customHeight="1">
      <c r="A10" s="27" t="s">
        <v>429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0" customFormat="1" ht="24.75" customHeight="1">
      <c r="A11" s="27" t="s">
        <v>430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4.75" customHeight="1">
      <c r="A12" s="24" t="s">
        <v>431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7" t="s">
        <v>432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4.75" customHeight="1">
      <c r="A14" s="27" t="s">
        <v>433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4.75" customHeight="1">
      <c r="A15" s="27" t="s">
        <v>434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4.25">
      <c r="A16" s="28" t="s">
        <v>435</v>
      </c>
      <c r="B16" s="28"/>
      <c r="C16" s="28"/>
      <c r="D16" s="28"/>
      <c r="E16" s="28"/>
      <c r="F16" s="28"/>
      <c r="G16" s="28"/>
      <c r="H16" s="28"/>
      <c r="I16" s="28"/>
      <c r="J16" s="28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13" sqref="B13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3" t="s">
        <v>436</v>
      </c>
      <c r="B1" s="3"/>
      <c r="C1" s="3"/>
      <c r="D1" s="3"/>
      <c r="E1" s="3"/>
      <c r="F1" s="3"/>
      <c r="G1" s="3"/>
    </row>
    <row r="2" spans="1:7" s="1" customFormat="1" ht="13.5" customHeight="1">
      <c r="A2" s="3"/>
      <c r="B2" s="3"/>
      <c r="C2" s="3"/>
      <c r="D2" s="3"/>
      <c r="E2" s="3"/>
      <c r="F2" s="3"/>
      <c r="G2" s="3"/>
    </row>
    <row r="3" spans="1:7" ht="14.25" customHeight="1">
      <c r="A3" s="9"/>
      <c r="B3" s="9"/>
      <c r="G3" s="4" t="s">
        <v>1</v>
      </c>
    </row>
    <row r="4" spans="1:7" ht="24.75" customHeight="1">
      <c r="A4" s="5" t="s">
        <v>437</v>
      </c>
      <c r="B4" s="5" t="s">
        <v>438</v>
      </c>
      <c r="C4" s="5"/>
      <c r="D4" s="5"/>
      <c r="E4" s="5" t="s">
        <v>439</v>
      </c>
      <c r="F4" s="5"/>
      <c r="G4" s="5"/>
    </row>
    <row r="5" spans="1:7" ht="24.75" customHeight="1">
      <c r="A5" s="5"/>
      <c r="B5" s="5" t="s">
        <v>414</v>
      </c>
      <c r="C5" s="5" t="s">
        <v>440</v>
      </c>
      <c r="D5" s="5" t="s">
        <v>441</v>
      </c>
      <c r="E5" s="5" t="s">
        <v>414</v>
      </c>
      <c r="F5" s="5" t="s">
        <v>440</v>
      </c>
      <c r="G5" s="5" t="s">
        <v>441</v>
      </c>
    </row>
    <row r="6" spans="1:7" ht="24.75" customHeight="1">
      <c r="A6" s="5"/>
      <c r="B6" s="5" t="s">
        <v>442</v>
      </c>
      <c r="C6" s="5" t="s">
        <v>443</v>
      </c>
      <c r="D6" s="5" t="s">
        <v>444</v>
      </c>
      <c r="E6" s="5" t="s">
        <v>445</v>
      </c>
      <c r="F6" s="5" t="s">
        <v>446</v>
      </c>
      <c r="G6" s="5" t="s">
        <v>447</v>
      </c>
    </row>
    <row r="7" spans="1:7" s="11" customFormat="1" ht="24.75" customHeight="1">
      <c r="A7" s="18"/>
      <c r="B7" s="19"/>
      <c r="C7" s="19"/>
      <c r="D7" s="19"/>
      <c r="E7" s="19"/>
      <c r="F7" s="19"/>
      <c r="G7" s="19"/>
    </row>
    <row r="8" spans="1:7" ht="24.75" customHeight="1">
      <c r="A8" s="9" t="s">
        <v>448</v>
      </c>
      <c r="B8" s="9"/>
      <c r="C8" s="9"/>
      <c r="D8" s="9"/>
      <c r="E8" s="9"/>
      <c r="F8" s="9"/>
      <c r="G8" s="9"/>
    </row>
    <row r="9" spans="1:7" ht="24.75" customHeight="1">
      <c r="A9" s="9"/>
      <c r="B9" s="9"/>
      <c r="C9" s="9"/>
      <c r="D9" s="9"/>
      <c r="E9" s="9"/>
      <c r="F9" s="9"/>
      <c r="G9" s="9"/>
    </row>
  </sheetData>
  <sheetProtection/>
  <mergeCells count="6">
    <mergeCell ref="A1:G1"/>
    <mergeCell ref="B4:D4"/>
    <mergeCell ref="E4:G4"/>
    <mergeCell ref="A8:G8"/>
    <mergeCell ref="A9:G9"/>
    <mergeCell ref="A4:A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I8" sqref="I8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1" customWidth="1"/>
    <col min="8" max="8" width="10.2539062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2" t="s">
        <v>449</v>
      </c>
      <c r="B1" s="12"/>
      <c r="C1" s="12"/>
      <c r="D1" s="12"/>
      <c r="E1" s="12"/>
      <c r="F1" s="12"/>
      <c r="G1" s="12"/>
      <c r="H1" s="12"/>
    </row>
    <row r="2" spans="1:8" s="1" customFormat="1" ht="13.5" customHeight="1">
      <c r="A2" s="12"/>
      <c r="B2" s="12"/>
      <c r="C2" s="12"/>
      <c r="D2" s="12"/>
      <c r="E2" s="12"/>
      <c r="F2" s="12"/>
      <c r="G2" s="12"/>
      <c r="H2" s="12"/>
    </row>
    <row r="3" spans="1:8" ht="14.2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10" customFormat="1" ht="46.5" customHeight="1">
      <c r="A4" s="5" t="s">
        <v>298</v>
      </c>
      <c r="B4" s="5" t="s">
        <v>450</v>
      </c>
      <c r="C4" s="5" t="s">
        <v>451</v>
      </c>
      <c r="D4" s="5" t="s">
        <v>452</v>
      </c>
      <c r="E4" s="5" t="s">
        <v>453</v>
      </c>
      <c r="F4" s="5" t="s">
        <v>454</v>
      </c>
      <c r="G4" s="13" t="s">
        <v>455</v>
      </c>
      <c r="H4" s="5" t="s">
        <v>456</v>
      </c>
    </row>
    <row r="5" spans="1:8" ht="39.75" customHeight="1">
      <c r="A5" s="14"/>
      <c r="B5" s="14"/>
      <c r="C5" s="14"/>
      <c r="D5" s="14"/>
      <c r="E5" s="15"/>
      <c r="F5" s="14"/>
      <c r="G5" s="16"/>
      <c r="H5" s="17"/>
    </row>
    <row r="6" spans="1:8" ht="39.75" customHeight="1">
      <c r="A6" s="14"/>
      <c r="B6" s="14"/>
      <c r="C6" s="14"/>
      <c r="D6" s="14"/>
      <c r="E6" s="15"/>
      <c r="F6" s="14"/>
      <c r="G6" s="16"/>
      <c r="H6" s="17"/>
    </row>
    <row r="7" spans="1:8" ht="39.75" customHeight="1">
      <c r="A7" s="14"/>
      <c r="B7" s="14"/>
      <c r="C7" s="14"/>
      <c r="D7" s="14"/>
      <c r="E7" s="15"/>
      <c r="F7" s="14"/>
      <c r="G7" s="16"/>
      <c r="H7" s="17"/>
    </row>
    <row r="8" spans="1:8" ht="39.75" customHeight="1">
      <c r="A8" s="14"/>
      <c r="B8" s="14"/>
      <c r="C8" s="14"/>
      <c r="D8" s="14"/>
      <c r="E8" s="15"/>
      <c r="F8" s="14"/>
      <c r="G8" s="16"/>
      <c r="H8" s="17"/>
    </row>
    <row r="9" spans="1:8" ht="39.75" customHeight="1">
      <c r="A9" s="14"/>
      <c r="B9" s="14"/>
      <c r="C9" s="14"/>
      <c r="D9" s="14"/>
      <c r="E9" s="15"/>
      <c r="F9" s="14"/>
      <c r="G9" s="16"/>
      <c r="H9" s="17"/>
    </row>
    <row r="10" spans="1:8" ht="33" customHeight="1">
      <c r="A10" s="9" t="s">
        <v>448</v>
      </c>
      <c r="B10" s="9"/>
      <c r="C10" s="9"/>
      <c r="D10" s="9"/>
      <c r="E10" s="9"/>
      <c r="F10" s="9"/>
      <c r="G10" s="9"/>
      <c r="H10" s="9"/>
    </row>
  </sheetData>
  <sheetProtection/>
  <mergeCells count="3">
    <mergeCell ref="A1:H1"/>
    <mergeCell ref="A3:H3"/>
    <mergeCell ref="A10:H10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5">
      <selection activeCell="A28" sqref="A28:B28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3" t="s">
        <v>457</v>
      </c>
      <c r="B1" s="3"/>
    </row>
    <row r="2" spans="1:2" s="1" customFormat="1" ht="9" customHeight="1">
      <c r="A2" s="3"/>
      <c r="B2" s="3"/>
    </row>
    <row r="3" ht="14.25" customHeight="1">
      <c r="B3" s="4" t="s">
        <v>1</v>
      </c>
    </row>
    <row r="4" spans="1:2" ht="24.75" customHeight="1">
      <c r="A4" s="5" t="s">
        <v>458</v>
      </c>
      <c r="B4" s="5" t="s">
        <v>459</v>
      </c>
    </row>
    <row r="5" spans="1:2" ht="24.75" customHeight="1">
      <c r="A5" s="6" t="s">
        <v>460</v>
      </c>
      <c r="B5" s="7"/>
    </row>
    <row r="6" spans="1:2" ht="24.75" customHeight="1">
      <c r="A6" s="6" t="s">
        <v>461</v>
      </c>
      <c r="B6" s="8"/>
    </row>
    <row r="7" spans="1:2" ht="24.75" customHeight="1">
      <c r="A7" s="6" t="s">
        <v>462</v>
      </c>
      <c r="B7" s="8"/>
    </row>
    <row r="8" spans="1:2" ht="24.75" customHeight="1">
      <c r="A8" s="6" t="s">
        <v>463</v>
      </c>
      <c r="B8" s="7"/>
    </row>
    <row r="9" spans="1:2" ht="24.75" customHeight="1">
      <c r="A9" s="6" t="s">
        <v>461</v>
      </c>
      <c r="B9" s="8"/>
    </row>
    <row r="10" spans="1:2" ht="24.75" customHeight="1">
      <c r="A10" s="6" t="s">
        <v>462</v>
      </c>
      <c r="B10" s="8"/>
    </row>
    <row r="11" spans="1:2" ht="24.75" customHeight="1">
      <c r="A11" s="6" t="s">
        <v>464</v>
      </c>
      <c r="B11" s="8"/>
    </row>
    <row r="12" spans="1:2" ht="24.75" customHeight="1">
      <c r="A12" s="6" t="s">
        <v>465</v>
      </c>
      <c r="B12" s="8"/>
    </row>
    <row r="13" spans="1:2" ht="24.75" customHeight="1">
      <c r="A13" s="6" t="s">
        <v>466</v>
      </c>
      <c r="B13" s="8"/>
    </row>
    <row r="14" spans="1:2" ht="24.75" customHeight="1">
      <c r="A14" s="6" t="s">
        <v>467</v>
      </c>
      <c r="B14" s="8"/>
    </row>
    <row r="15" spans="1:2" ht="24.75" customHeight="1">
      <c r="A15" s="6" t="s">
        <v>468</v>
      </c>
      <c r="B15" s="8"/>
    </row>
    <row r="16" spans="1:2" ht="24.75" customHeight="1">
      <c r="A16" s="6" t="s">
        <v>469</v>
      </c>
      <c r="B16" s="8"/>
    </row>
    <row r="17" spans="1:2" ht="24.75" customHeight="1">
      <c r="A17" s="6" t="s">
        <v>470</v>
      </c>
      <c r="B17" s="8"/>
    </row>
    <row r="18" spans="1:2" ht="24.75" customHeight="1">
      <c r="A18" s="6" t="s">
        <v>471</v>
      </c>
      <c r="B18" s="8"/>
    </row>
    <row r="19" spans="1:2" ht="24.75" customHeight="1">
      <c r="A19" s="6" t="s">
        <v>472</v>
      </c>
      <c r="B19" s="8"/>
    </row>
    <row r="20" spans="1:2" ht="24.75" customHeight="1">
      <c r="A20" s="6" t="s">
        <v>473</v>
      </c>
      <c r="B20" s="8"/>
    </row>
    <row r="21" spans="1:2" ht="24.75" customHeight="1">
      <c r="A21" s="6" t="s">
        <v>474</v>
      </c>
      <c r="B21" s="8"/>
    </row>
    <row r="22" spans="1:2" ht="24.75" customHeight="1">
      <c r="A22" s="6" t="s">
        <v>475</v>
      </c>
      <c r="B22" s="8"/>
    </row>
    <row r="23" spans="1:2" ht="24.75" customHeight="1">
      <c r="A23" s="6" t="s">
        <v>461</v>
      </c>
      <c r="B23" s="8"/>
    </row>
    <row r="24" spans="1:2" ht="24.75" customHeight="1">
      <c r="A24" s="6" t="s">
        <v>462</v>
      </c>
      <c r="B24" s="8"/>
    </row>
    <row r="25" spans="1:2" ht="24.75" customHeight="1">
      <c r="A25" s="6" t="s">
        <v>476</v>
      </c>
      <c r="B25" s="8"/>
    </row>
    <row r="26" spans="1:2" ht="24.75" customHeight="1">
      <c r="A26" s="6" t="s">
        <v>461</v>
      </c>
      <c r="B26" s="8"/>
    </row>
    <row r="27" spans="1:2" ht="24.75" customHeight="1">
      <c r="A27" s="6" t="s">
        <v>462</v>
      </c>
      <c r="B27" s="8"/>
    </row>
    <row r="28" spans="1:2" ht="43.5" customHeight="1">
      <c r="A28" s="9" t="s">
        <v>448</v>
      </c>
      <c r="B28" s="9"/>
    </row>
  </sheetData>
  <sheetProtection/>
  <mergeCells count="2">
    <mergeCell ref="A1:B1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workbookViewId="0" topLeftCell="A1">
      <selection activeCell="A1" sqref="A1:B1"/>
    </sheetView>
  </sheetViews>
  <sheetFormatPr defaultColWidth="8.75390625" defaultRowHeight="14.25"/>
  <cols>
    <col min="1" max="1" width="42.50390625" style="60" customWidth="1"/>
    <col min="2" max="2" width="31.875" style="115" customWidth="1"/>
    <col min="3" max="16384" width="8.75390625" style="60" customWidth="1"/>
  </cols>
  <sheetData>
    <row r="1" spans="1:2" ht="22.5">
      <c r="A1" s="107" t="s">
        <v>71</v>
      </c>
      <c r="B1" s="107"/>
    </row>
    <row r="2" spans="1:2" ht="14.25">
      <c r="A2" s="108" t="s">
        <v>1</v>
      </c>
      <c r="B2" s="108"/>
    </row>
    <row r="3" spans="1:2" ht="14.25">
      <c r="A3" s="109" t="s">
        <v>72</v>
      </c>
      <c r="B3" s="62" t="s">
        <v>3</v>
      </c>
    </row>
    <row r="4" spans="1:2" ht="14.25">
      <c r="A4" s="117" t="s">
        <v>73</v>
      </c>
      <c r="B4" s="118">
        <f>B5+B26+B29+B33+B63+B77+B83+B96+B109+B113+B119</f>
        <v>5967</v>
      </c>
    </row>
    <row r="5" spans="1:2" s="57" customFormat="1" ht="13.5">
      <c r="A5" s="119" t="s">
        <v>74</v>
      </c>
      <c r="B5" s="120">
        <f>B6+B9+B13+B15+B17+B19+B22+B24</f>
        <v>880</v>
      </c>
    </row>
    <row r="6" spans="1:2" s="57" customFormat="1" ht="13.5">
      <c r="A6" s="119" t="s">
        <v>75</v>
      </c>
      <c r="B6" s="120">
        <v>23</v>
      </c>
    </row>
    <row r="7" spans="1:2" ht="14.25">
      <c r="A7" s="121" t="s">
        <v>76</v>
      </c>
      <c r="B7" s="118">
        <v>21</v>
      </c>
    </row>
    <row r="8" spans="1:2" ht="14.25">
      <c r="A8" s="121" t="s">
        <v>77</v>
      </c>
      <c r="B8" s="118">
        <v>2</v>
      </c>
    </row>
    <row r="9" spans="1:2" ht="14.25">
      <c r="A9" s="119" t="s">
        <v>78</v>
      </c>
      <c r="B9" s="118">
        <v>438</v>
      </c>
    </row>
    <row r="10" spans="1:2" s="114" customFormat="1" ht="14.25">
      <c r="A10" s="121" t="s">
        <v>76</v>
      </c>
      <c r="B10" s="122">
        <v>276</v>
      </c>
    </row>
    <row r="11" spans="1:2" ht="14.25">
      <c r="A11" s="121" t="s">
        <v>77</v>
      </c>
      <c r="B11" s="118">
        <v>103</v>
      </c>
    </row>
    <row r="12" spans="1:2" ht="14.25">
      <c r="A12" s="121" t="s">
        <v>79</v>
      </c>
      <c r="B12" s="118">
        <v>59</v>
      </c>
    </row>
    <row r="13" spans="1:2" ht="14.25">
      <c r="A13" s="119" t="s">
        <v>80</v>
      </c>
      <c r="B13" s="118">
        <v>51</v>
      </c>
    </row>
    <row r="14" spans="1:2" s="114" customFormat="1" ht="14.25">
      <c r="A14" s="121" t="s">
        <v>76</v>
      </c>
      <c r="B14" s="122">
        <v>51</v>
      </c>
    </row>
    <row r="15" spans="1:2" ht="14.25">
      <c r="A15" s="119" t="s">
        <v>81</v>
      </c>
      <c r="B15" s="118">
        <v>18</v>
      </c>
    </row>
    <row r="16" spans="1:2" ht="14.25">
      <c r="A16" s="121" t="s">
        <v>76</v>
      </c>
      <c r="B16" s="118">
        <v>18</v>
      </c>
    </row>
    <row r="17" spans="1:2" s="114" customFormat="1" ht="14.25">
      <c r="A17" s="119" t="s">
        <v>82</v>
      </c>
      <c r="B17" s="122">
        <v>37</v>
      </c>
    </row>
    <row r="18" spans="1:2" s="114" customFormat="1" ht="14.25">
      <c r="A18" s="121" t="s">
        <v>83</v>
      </c>
      <c r="B18" s="122">
        <v>37</v>
      </c>
    </row>
    <row r="19" spans="1:2" ht="14.25">
      <c r="A19" s="119" t="s">
        <v>84</v>
      </c>
      <c r="B19" s="118">
        <v>297</v>
      </c>
    </row>
    <row r="20" spans="1:2" s="114" customFormat="1" ht="14.25">
      <c r="A20" s="121" t="s">
        <v>76</v>
      </c>
      <c r="B20" s="122">
        <v>292</v>
      </c>
    </row>
    <row r="21" spans="1:2" s="57" customFormat="1" ht="13.5">
      <c r="A21" s="121" t="s">
        <v>85</v>
      </c>
      <c r="B21" s="120">
        <v>5</v>
      </c>
    </row>
    <row r="22" spans="1:2" ht="14.25">
      <c r="A22" s="119" t="s">
        <v>86</v>
      </c>
      <c r="B22" s="118">
        <v>12</v>
      </c>
    </row>
    <row r="23" spans="1:2" ht="14.25">
      <c r="A23" s="121" t="s">
        <v>87</v>
      </c>
      <c r="B23" s="118">
        <v>12</v>
      </c>
    </row>
    <row r="24" spans="1:2" s="57" customFormat="1" ht="13.5">
      <c r="A24" s="119" t="s">
        <v>88</v>
      </c>
      <c r="B24" s="120">
        <v>4</v>
      </c>
    </row>
    <row r="25" spans="1:2" s="57" customFormat="1" ht="13.5">
      <c r="A25" s="121" t="s">
        <v>89</v>
      </c>
      <c r="B25" s="120">
        <v>4</v>
      </c>
    </row>
    <row r="26" spans="1:2" ht="14.25">
      <c r="A26" s="119" t="s">
        <v>90</v>
      </c>
      <c r="B26" s="118">
        <v>8</v>
      </c>
    </row>
    <row r="27" spans="1:2" s="114" customFormat="1" ht="14.25">
      <c r="A27" s="119" t="s">
        <v>91</v>
      </c>
      <c r="B27" s="122">
        <v>8</v>
      </c>
    </row>
    <row r="28" spans="1:2" ht="14.25">
      <c r="A28" s="121" t="s">
        <v>92</v>
      </c>
      <c r="B28" s="118">
        <v>8</v>
      </c>
    </row>
    <row r="29" spans="1:2" ht="14.25">
      <c r="A29" s="119" t="s">
        <v>93</v>
      </c>
      <c r="B29" s="118">
        <v>107</v>
      </c>
    </row>
    <row r="30" spans="1:2" ht="14.25">
      <c r="A30" s="119" t="s">
        <v>94</v>
      </c>
      <c r="B30" s="118">
        <v>107</v>
      </c>
    </row>
    <row r="31" spans="1:2" s="114" customFormat="1" ht="14.25">
      <c r="A31" s="121" t="s">
        <v>95</v>
      </c>
      <c r="B31" s="122">
        <v>10</v>
      </c>
    </row>
    <row r="32" spans="1:2" s="114" customFormat="1" ht="14.25">
      <c r="A32" s="121" t="s">
        <v>96</v>
      </c>
      <c r="B32" s="122">
        <v>97</v>
      </c>
    </row>
    <row r="33" spans="1:2" ht="14.25">
      <c r="A33" s="119" t="s">
        <v>97</v>
      </c>
      <c r="B33" s="118">
        <f>B34+B37+B39+B43+B49+B51+B53+B56+B59+B61</f>
        <v>1125</v>
      </c>
    </row>
    <row r="34" spans="1:2" ht="14.25">
      <c r="A34" s="119" t="s">
        <v>98</v>
      </c>
      <c r="B34" s="118">
        <f>B35+B36</f>
        <v>55</v>
      </c>
    </row>
    <row r="35" spans="1:2" ht="14.25">
      <c r="A35" s="121" t="s">
        <v>99</v>
      </c>
      <c r="B35" s="118">
        <v>48</v>
      </c>
    </row>
    <row r="36" spans="1:2" s="114" customFormat="1" ht="14.25">
      <c r="A36" s="121" t="s">
        <v>100</v>
      </c>
      <c r="B36" s="122">
        <v>7</v>
      </c>
    </row>
    <row r="37" spans="1:2" ht="14.25">
      <c r="A37" s="119" t="s">
        <v>101</v>
      </c>
      <c r="B37" s="118">
        <v>58</v>
      </c>
    </row>
    <row r="38" spans="1:2" s="114" customFormat="1" ht="14.25">
      <c r="A38" s="121" t="s">
        <v>102</v>
      </c>
      <c r="B38" s="122">
        <v>58</v>
      </c>
    </row>
    <row r="39" spans="1:2" ht="14.25">
      <c r="A39" s="119" t="s">
        <v>103</v>
      </c>
      <c r="B39" s="118">
        <f>B40+B41+B42</f>
        <v>242</v>
      </c>
    </row>
    <row r="40" spans="1:2" ht="14.25">
      <c r="A40" s="121" t="s">
        <v>104</v>
      </c>
      <c r="B40" s="118">
        <v>105</v>
      </c>
    </row>
    <row r="41" spans="1:2" ht="14.25">
      <c r="A41" s="121" t="s">
        <v>105</v>
      </c>
      <c r="B41" s="118">
        <v>53</v>
      </c>
    </row>
    <row r="42" spans="1:2" ht="14.25">
      <c r="A42" s="121" t="s">
        <v>106</v>
      </c>
      <c r="B42" s="118">
        <v>84</v>
      </c>
    </row>
    <row r="43" spans="1:2" ht="14.25">
      <c r="A43" s="119" t="s">
        <v>107</v>
      </c>
      <c r="B43" s="118">
        <v>395</v>
      </c>
    </row>
    <row r="44" spans="1:2" s="114" customFormat="1" ht="14.25">
      <c r="A44" s="121" t="s">
        <v>108</v>
      </c>
      <c r="B44" s="122">
        <v>49</v>
      </c>
    </row>
    <row r="45" spans="1:2" ht="14.25">
      <c r="A45" s="121" t="s">
        <v>109</v>
      </c>
      <c r="B45" s="118">
        <v>79</v>
      </c>
    </row>
    <row r="46" spans="1:2" s="114" customFormat="1" ht="14.25">
      <c r="A46" s="121" t="s">
        <v>110</v>
      </c>
      <c r="B46" s="122">
        <v>203</v>
      </c>
    </row>
    <row r="47" spans="1:2" s="114" customFormat="1" ht="14.25">
      <c r="A47" s="121" t="s">
        <v>111</v>
      </c>
      <c r="B47" s="122">
        <v>12</v>
      </c>
    </row>
    <row r="48" spans="1:2" ht="14.25">
      <c r="A48" s="121" t="s">
        <v>112</v>
      </c>
      <c r="B48" s="118">
        <v>52</v>
      </c>
    </row>
    <row r="49" spans="1:2" s="57" customFormat="1" ht="13.5">
      <c r="A49" s="119" t="s">
        <v>113</v>
      </c>
      <c r="B49" s="120">
        <v>3</v>
      </c>
    </row>
    <row r="50" spans="1:2" s="114" customFormat="1" ht="14.25">
      <c r="A50" s="121" t="s">
        <v>114</v>
      </c>
      <c r="B50" s="122">
        <v>3</v>
      </c>
    </row>
    <row r="51" spans="1:2" s="57" customFormat="1" ht="13.5">
      <c r="A51" s="119" t="s">
        <v>115</v>
      </c>
      <c r="B51" s="120">
        <v>57</v>
      </c>
    </row>
    <row r="52" spans="1:2" ht="14.25">
      <c r="A52" s="121" t="s">
        <v>116</v>
      </c>
      <c r="B52" s="118">
        <v>57</v>
      </c>
    </row>
    <row r="53" spans="1:2" s="57" customFormat="1" ht="13.5">
      <c r="A53" s="119" t="s">
        <v>117</v>
      </c>
      <c r="B53" s="120">
        <v>257</v>
      </c>
    </row>
    <row r="54" spans="1:2" s="114" customFormat="1" ht="14.25">
      <c r="A54" s="121" t="s">
        <v>118</v>
      </c>
      <c r="B54" s="122">
        <v>177</v>
      </c>
    </row>
    <row r="55" spans="1:2" ht="14.25">
      <c r="A55" s="121" t="s">
        <v>119</v>
      </c>
      <c r="B55" s="118">
        <v>80</v>
      </c>
    </row>
    <row r="56" spans="1:2" s="114" customFormat="1" ht="14.25">
      <c r="A56" s="119" t="s">
        <v>120</v>
      </c>
      <c r="B56" s="122">
        <v>19</v>
      </c>
    </row>
    <row r="57" spans="1:2" ht="14.25">
      <c r="A57" s="121" t="s">
        <v>121</v>
      </c>
      <c r="B57" s="118">
        <v>11</v>
      </c>
    </row>
    <row r="58" spans="1:2" s="57" customFormat="1" ht="13.5">
      <c r="A58" s="121" t="s">
        <v>122</v>
      </c>
      <c r="B58" s="120">
        <v>8</v>
      </c>
    </row>
    <row r="59" spans="1:2" s="114" customFormat="1" ht="14.25">
      <c r="A59" s="119" t="s">
        <v>123</v>
      </c>
      <c r="B59" s="122">
        <v>30</v>
      </c>
    </row>
    <row r="60" spans="1:2" ht="14.25">
      <c r="A60" s="121" t="s">
        <v>124</v>
      </c>
      <c r="B60" s="118">
        <v>30</v>
      </c>
    </row>
    <row r="61" spans="1:2" ht="14.25">
      <c r="A61" s="119" t="s">
        <v>125</v>
      </c>
      <c r="B61" s="118">
        <v>9</v>
      </c>
    </row>
    <row r="62" spans="1:2" s="114" customFormat="1" ht="14.25">
      <c r="A62" s="121" t="s">
        <v>126</v>
      </c>
      <c r="B62" s="122">
        <v>9</v>
      </c>
    </row>
    <row r="63" spans="1:2" s="57" customFormat="1" ht="13.5">
      <c r="A63" s="119" t="s">
        <v>127</v>
      </c>
      <c r="B63" s="120">
        <f>B64+B66+B68+B73+B75</f>
        <v>295</v>
      </c>
    </row>
    <row r="64" spans="1:2" s="114" customFormat="1" ht="14.25">
      <c r="A64" s="119" t="s">
        <v>128</v>
      </c>
      <c r="B64" s="122">
        <v>73</v>
      </c>
    </row>
    <row r="65" spans="1:2" ht="14.25">
      <c r="A65" s="121" t="s">
        <v>76</v>
      </c>
      <c r="B65" s="118">
        <v>73</v>
      </c>
    </row>
    <row r="66" spans="1:2" s="57" customFormat="1" ht="13.5">
      <c r="A66" s="119" t="s">
        <v>129</v>
      </c>
      <c r="B66" s="120">
        <v>79</v>
      </c>
    </row>
    <row r="67" spans="1:2" s="114" customFormat="1" ht="14.25">
      <c r="A67" s="121" t="s">
        <v>130</v>
      </c>
      <c r="B67" s="122">
        <v>79</v>
      </c>
    </row>
    <row r="68" spans="1:2" s="114" customFormat="1" ht="14.25">
      <c r="A68" s="119" t="s">
        <v>131</v>
      </c>
      <c r="B68" s="122">
        <f>B69+B70+B72+B71</f>
        <v>98</v>
      </c>
    </row>
    <row r="69" spans="1:2" ht="14.25">
      <c r="A69" s="121" t="s">
        <v>132</v>
      </c>
      <c r="B69" s="118">
        <v>32</v>
      </c>
    </row>
    <row r="70" spans="1:2" s="115" customFormat="1" ht="14.25">
      <c r="A70" s="121" t="s">
        <v>133</v>
      </c>
      <c r="B70" s="123">
        <v>24</v>
      </c>
    </row>
    <row r="71" spans="1:2" s="57" customFormat="1" ht="13.5">
      <c r="A71" s="121" t="s">
        <v>134</v>
      </c>
      <c r="B71" s="120">
        <v>30</v>
      </c>
    </row>
    <row r="72" spans="1:2" s="114" customFormat="1" ht="14.25">
      <c r="A72" s="121" t="s">
        <v>135</v>
      </c>
      <c r="B72" s="122">
        <v>12</v>
      </c>
    </row>
    <row r="73" spans="1:2" ht="14.25">
      <c r="A73" s="119" t="s">
        <v>136</v>
      </c>
      <c r="B73" s="118">
        <v>7</v>
      </c>
    </row>
    <row r="74" spans="1:2" s="114" customFormat="1" ht="14.25">
      <c r="A74" s="121" t="s">
        <v>137</v>
      </c>
      <c r="B74" s="122">
        <v>7</v>
      </c>
    </row>
    <row r="75" spans="1:2" s="114" customFormat="1" ht="14.25">
      <c r="A75" s="119" t="s">
        <v>138</v>
      </c>
      <c r="B75" s="122">
        <v>38</v>
      </c>
    </row>
    <row r="76" spans="1:2" ht="14.25">
      <c r="A76" s="121" t="s">
        <v>139</v>
      </c>
      <c r="B76" s="118">
        <v>38</v>
      </c>
    </row>
    <row r="77" spans="1:2" s="114" customFormat="1" ht="14.25">
      <c r="A77" s="119" t="s">
        <v>140</v>
      </c>
      <c r="B77" s="122">
        <f>B78+B81</f>
        <v>228</v>
      </c>
    </row>
    <row r="78" spans="1:2" s="57" customFormat="1" ht="13.5">
      <c r="A78" s="119" t="s">
        <v>141</v>
      </c>
      <c r="B78" s="120">
        <v>225</v>
      </c>
    </row>
    <row r="79" spans="1:2" s="57" customFormat="1" ht="13.5">
      <c r="A79" s="121" t="s">
        <v>142</v>
      </c>
      <c r="B79" s="120">
        <v>224</v>
      </c>
    </row>
    <row r="80" spans="1:2" ht="14.25">
      <c r="A80" s="121" t="s">
        <v>143</v>
      </c>
      <c r="B80" s="118">
        <v>1</v>
      </c>
    </row>
    <row r="81" spans="1:2" s="116" customFormat="1" ht="13.5">
      <c r="A81" s="119" t="s">
        <v>144</v>
      </c>
      <c r="B81" s="124">
        <v>3</v>
      </c>
    </row>
    <row r="82" spans="1:2" s="57" customFormat="1" ht="13.5">
      <c r="A82" s="121" t="s">
        <v>145</v>
      </c>
      <c r="B82" s="120">
        <v>3</v>
      </c>
    </row>
    <row r="83" spans="1:2" s="116" customFormat="1" ht="13.5">
      <c r="A83" s="119" t="s">
        <v>146</v>
      </c>
      <c r="B83" s="124">
        <f>B84+B87+B89+B92+B94</f>
        <v>880</v>
      </c>
    </row>
    <row r="84" spans="1:2" s="116" customFormat="1" ht="13.5">
      <c r="A84" s="119" t="s">
        <v>147</v>
      </c>
      <c r="B84" s="124">
        <f>B85+B86</f>
        <v>93</v>
      </c>
    </row>
    <row r="85" spans="1:2" s="57" customFormat="1" ht="13.5">
      <c r="A85" s="121" t="s">
        <v>76</v>
      </c>
      <c r="B85" s="120">
        <v>76</v>
      </c>
    </row>
    <row r="86" spans="1:2" s="57" customFormat="1" ht="13.5">
      <c r="A86" s="121" t="s">
        <v>148</v>
      </c>
      <c r="B86" s="120">
        <v>17</v>
      </c>
    </row>
    <row r="87" spans="1:2" s="116" customFormat="1" ht="13.5">
      <c r="A87" s="119" t="s">
        <v>149</v>
      </c>
      <c r="B87" s="124">
        <f>B88</f>
        <v>16</v>
      </c>
    </row>
    <row r="88" spans="1:2" s="114" customFormat="1" ht="14.25">
      <c r="A88" s="121" t="s">
        <v>150</v>
      </c>
      <c r="B88" s="122">
        <v>16</v>
      </c>
    </row>
    <row r="89" spans="1:2" s="57" customFormat="1" ht="13.5">
      <c r="A89" s="119" t="s">
        <v>151</v>
      </c>
      <c r="B89" s="120">
        <f>B90+B91</f>
        <v>97</v>
      </c>
    </row>
    <row r="90" spans="1:2" s="116" customFormat="1" ht="13.5">
      <c r="A90" s="121" t="s">
        <v>152</v>
      </c>
      <c r="B90" s="124">
        <v>54</v>
      </c>
    </row>
    <row r="91" spans="1:2" s="116" customFormat="1" ht="13.5">
      <c r="A91" s="121" t="s">
        <v>153</v>
      </c>
      <c r="B91" s="124">
        <v>43</v>
      </c>
    </row>
    <row r="92" spans="1:2" s="116" customFormat="1" ht="13.5">
      <c r="A92" s="119" t="s">
        <v>154</v>
      </c>
      <c r="B92" s="124">
        <f>B93</f>
        <v>109</v>
      </c>
    </row>
    <row r="93" spans="1:2" s="116" customFormat="1" ht="13.5">
      <c r="A93" s="121" t="s">
        <v>155</v>
      </c>
      <c r="B93" s="124">
        <v>109</v>
      </c>
    </row>
    <row r="94" spans="1:2" s="116" customFormat="1" ht="13.5">
      <c r="A94" s="119" t="s">
        <v>156</v>
      </c>
      <c r="B94" s="124">
        <f>B95</f>
        <v>565</v>
      </c>
    </row>
    <row r="95" spans="1:2" s="116" customFormat="1" ht="13.5">
      <c r="A95" s="121" t="s">
        <v>157</v>
      </c>
      <c r="B95" s="124">
        <v>565</v>
      </c>
    </row>
    <row r="96" spans="1:2" s="116" customFormat="1" ht="13.5">
      <c r="A96" s="119" t="s">
        <v>158</v>
      </c>
      <c r="B96" s="124">
        <f>B97+B101+B104+B106</f>
        <v>1356</v>
      </c>
    </row>
    <row r="97" spans="1:2" s="116" customFormat="1" ht="13.5">
      <c r="A97" s="119" t="s">
        <v>159</v>
      </c>
      <c r="B97" s="124">
        <f>B98+B99+B100</f>
        <v>628</v>
      </c>
    </row>
    <row r="98" spans="1:2" s="116" customFormat="1" ht="13.5">
      <c r="A98" s="121" t="s">
        <v>124</v>
      </c>
      <c r="B98" s="124">
        <v>353</v>
      </c>
    </row>
    <row r="99" spans="1:2" s="116" customFormat="1" ht="13.5">
      <c r="A99" s="121" t="s">
        <v>160</v>
      </c>
      <c r="B99" s="124">
        <v>107</v>
      </c>
    </row>
    <row r="100" spans="1:2" s="115" customFormat="1" ht="14.25">
      <c r="A100" s="121" t="s">
        <v>161</v>
      </c>
      <c r="B100" s="123">
        <v>168</v>
      </c>
    </row>
    <row r="101" spans="1:2" s="116" customFormat="1" ht="13.5">
      <c r="A101" s="119" t="s">
        <v>162</v>
      </c>
      <c r="B101" s="124">
        <f>B102+B103</f>
        <v>19</v>
      </c>
    </row>
    <row r="102" spans="1:2" s="116" customFormat="1" ht="13.5">
      <c r="A102" s="121" t="s">
        <v>163</v>
      </c>
      <c r="B102" s="124">
        <v>9</v>
      </c>
    </row>
    <row r="103" spans="1:2" s="114" customFormat="1" ht="14.25">
      <c r="A103" s="121" t="s">
        <v>164</v>
      </c>
      <c r="B103" s="122">
        <v>10</v>
      </c>
    </row>
    <row r="104" spans="1:2" s="116" customFormat="1" ht="13.5">
      <c r="A104" s="119" t="s">
        <v>165</v>
      </c>
      <c r="B104" s="124">
        <f>B105</f>
        <v>10</v>
      </c>
    </row>
    <row r="105" spans="1:2" s="114" customFormat="1" ht="14.25">
      <c r="A105" s="121" t="s">
        <v>77</v>
      </c>
      <c r="B105" s="122">
        <v>10</v>
      </c>
    </row>
    <row r="106" spans="1:2" s="57" customFormat="1" ht="13.5">
      <c r="A106" s="119" t="s">
        <v>166</v>
      </c>
      <c r="B106" s="120">
        <f>B107+B108</f>
        <v>699</v>
      </c>
    </row>
    <row r="107" spans="1:2" s="57" customFormat="1" ht="13.5">
      <c r="A107" s="121" t="s">
        <v>167</v>
      </c>
      <c r="B107" s="120">
        <v>237</v>
      </c>
    </row>
    <row r="108" spans="1:2" s="116" customFormat="1" ht="13.5">
      <c r="A108" s="121" t="s">
        <v>168</v>
      </c>
      <c r="B108" s="124">
        <v>462</v>
      </c>
    </row>
    <row r="109" spans="1:2" s="116" customFormat="1" ht="13.5">
      <c r="A109" s="119" t="s">
        <v>169</v>
      </c>
      <c r="B109" s="124">
        <f>B110</f>
        <v>570</v>
      </c>
    </row>
    <row r="110" spans="1:2" s="116" customFormat="1" ht="13.5">
      <c r="A110" s="119" t="s">
        <v>170</v>
      </c>
      <c r="B110" s="124">
        <f>B111+B112</f>
        <v>570</v>
      </c>
    </row>
    <row r="111" spans="1:2" s="116" customFormat="1" ht="13.5">
      <c r="A111" s="121" t="s">
        <v>171</v>
      </c>
      <c r="B111" s="124">
        <v>522</v>
      </c>
    </row>
    <row r="112" spans="1:2" s="114" customFormat="1" ht="14.25">
      <c r="A112" s="121" t="s">
        <v>172</v>
      </c>
      <c r="B112" s="122">
        <v>48</v>
      </c>
    </row>
    <row r="113" spans="1:2" s="116" customFormat="1" ht="13.5">
      <c r="A113" s="119" t="s">
        <v>173</v>
      </c>
      <c r="B113" s="124">
        <f>B114+B117</f>
        <v>310</v>
      </c>
    </row>
    <row r="114" spans="1:2" s="116" customFormat="1" ht="13.5">
      <c r="A114" s="119" t="s">
        <v>174</v>
      </c>
      <c r="B114" s="124">
        <f>B115+B116</f>
        <v>184</v>
      </c>
    </row>
    <row r="115" spans="1:2" s="57" customFormat="1" ht="13.5">
      <c r="A115" s="121" t="s">
        <v>175</v>
      </c>
      <c r="B115" s="120">
        <v>87</v>
      </c>
    </row>
    <row r="116" spans="1:2" s="57" customFormat="1" ht="13.5">
      <c r="A116" s="121" t="s">
        <v>176</v>
      </c>
      <c r="B116" s="120">
        <v>97</v>
      </c>
    </row>
    <row r="117" spans="1:2" s="57" customFormat="1" ht="13.5">
      <c r="A117" s="119" t="s">
        <v>177</v>
      </c>
      <c r="B117" s="120">
        <f>B118</f>
        <v>126</v>
      </c>
    </row>
    <row r="118" spans="1:2" s="116" customFormat="1" ht="13.5">
      <c r="A118" s="121" t="s">
        <v>178</v>
      </c>
      <c r="B118" s="124">
        <v>126</v>
      </c>
    </row>
    <row r="119" spans="1:2" s="116" customFormat="1" ht="13.5">
      <c r="A119" s="119" t="s">
        <v>179</v>
      </c>
      <c r="B119" s="124">
        <f>B120+B122</f>
        <v>208</v>
      </c>
    </row>
    <row r="120" spans="1:2" s="57" customFormat="1" ht="13.5">
      <c r="A120" s="119" t="s">
        <v>180</v>
      </c>
      <c r="B120" s="120">
        <f>B121</f>
        <v>86</v>
      </c>
    </row>
    <row r="121" spans="1:2" s="57" customFormat="1" ht="13.5">
      <c r="A121" s="121" t="s">
        <v>76</v>
      </c>
      <c r="B121" s="120">
        <v>86</v>
      </c>
    </row>
    <row r="122" spans="1:2" s="57" customFormat="1" ht="13.5">
      <c r="A122" s="119" t="s">
        <v>181</v>
      </c>
      <c r="B122" s="120">
        <f>B123+B124+B125</f>
        <v>122</v>
      </c>
    </row>
    <row r="123" spans="1:2" s="57" customFormat="1" ht="13.5">
      <c r="A123" s="121" t="s">
        <v>182</v>
      </c>
      <c r="B123" s="120">
        <v>51</v>
      </c>
    </row>
    <row r="124" spans="1:2" ht="14.25">
      <c r="A124" s="121" t="s">
        <v>183</v>
      </c>
      <c r="B124" s="118">
        <v>4</v>
      </c>
    </row>
    <row r="125" spans="1:2" ht="14.25">
      <c r="A125" s="121" t="s">
        <v>184</v>
      </c>
      <c r="B125" s="118">
        <v>67</v>
      </c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:B1"/>
    </sheetView>
  </sheetViews>
  <sheetFormatPr defaultColWidth="33.875" defaultRowHeight="14.25"/>
  <cols>
    <col min="1" max="1" width="56.125" style="60" customWidth="1"/>
    <col min="2" max="2" width="26.50390625" style="60" customWidth="1"/>
    <col min="3" max="16384" width="33.875" style="60" customWidth="1"/>
  </cols>
  <sheetData>
    <row r="1" spans="1:2" ht="22.5">
      <c r="A1" s="107" t="s">
        <v>185</v>
      </c>
      <c r="B1" s="107"/>
    </row>
    <row r="2" spans="1:2" ht="13.5" customHeight="1">
      <c r="A2" s="107"/>
      <c r="B2" s="107"/>
    </row>
    <row r="3" spans="1:2" ht="14.25">
      <c r="A3" s="108" t="s">
        <v>1</v>
      </c>
      <c r="B3" s="108"/>
    </row>
    <row r="4" spans="1:2" s="105" customFormat="1" ht="14.25">
      <c r="A4" s="109" t="s">
        <v>72</v>
      </c>
      <c r="B4" s="62" t="s">
        <v>3</v>
      </c>
    </row>
    <row r="5" spans="1:2" s="105" customFormat="1" ht="14.25">
      <c r="A5" s="110" t="s">
        <v>73</v>
      </c>
      <c r="B5" s="111">
        <f>B6+B11+B25+B30</f>
        <v>1996</v>
      </c>
    </row>
    <row r="6" spans="1:2" s="105" customFormat="1" ht="14.25">
      <c r="A6" s="112" t="s">
        <v>186</v>
      </c>
      <c r="B6" s="111">
        <f>B7+B8+B9+B10</f>
        <v>948</v>
      </c>
    </row>
    <row r="7" spans="1:2" s="106" customFormat="1" ht="13.5">
      <c r="A7" s="66" t="s">
        <v>187</v>
      </c>
      <c r="B7" s="113">
        <v>501</v>
      </c>
    </row>
    <row r="8" spans="1:2" s="106" customFormat="1" ht="13.5">
      <c r="A8" s="66" t="s">
        <v>188</v>
      </c>
      <c r="B8" s="113">
        <v>167</v>
      </c>
    </row>
    <row r="9" spans="1:2" s="106" customFormat="1" ht="13.5">
      <c r="A9" s="66" t="s">
        <v>189</v>
      </c>
      <c r="B9" s="113">
        <v>126</v>
      </c>
    </row>
    <row r="10" spans="1:2" s="106" customFormat="1" ht="13.5">
      <c r="A10" s="66" t="s">
        <v>190</v>
      </c>
      <c r="B10" s="113">
        <v>154</v>
      </c>
    </row>
    <row r="11" spans="1:2" s="105" customFormat="1" ht="14.25">
      <c r="A11" s="65" t="s">
        <v>191</v>
      </c>
      <c r="B11" s="111">
        <f>B12+B14+B19+B21</f>
        <v>366</v>
      </c>
    </row>
    <row r="12" spans="1:2" s="106" customFormat="1" ht="13.5">
      <c r="A12" s="66" t="s">
        <v>192</v>
      </c>
      <c r="B12" s="113">
        <v>237</v>
      </c>
    </row>
    <row r="13" spans="1:2" s="106" customFormat="1" ht="13.5">
      <c r="A13" s="66" t="s">
        <v>193</v>
      </c>
      <c r="B13" s="113"/>
    </row>
    <row r="14" spans="1:2" s="106" customFormat="1" ht="13.5">
      <c r="A14" s="66" t="s">
        <v>194</v>
      </c>
      <c r="B14" s="113">
        <v>5</v>
      </c>
    </row>
    <row r="15" spans="1:2" s="106" customFormat="1" ht="13.5">
      <c r="A15" s="66" t="s">
        <v>195</v>
      </c>
      <c r="B15" s="113"/>
    </row>
    <row r="16" spans="1:2" s="106" customFormat="1" ht="13.5">
      <c r="A16" s="66" t="s">
        <v>196</v>
      </c>
      <c r="B16" s="113"/>
    </row>
    <row r="17" spans="1:2" s="106" customFormat="1" ht="13.5">
      <c r="A17" s="66" t="s">
        <v>197</v>
      </c>
      <c r="B17" s="113"/>
    </row>
    <row r="18" spans="1:2" s="106" customFormat="1" ht="13.5">
      <c r="A18" s="66" t="s">
        <v>198</v>
      </c>
      <c r="B18" s="113"/>
    </row>
    <row r="19" spans="1:2" s="106" customFormat="1" ht="13.5">
      <c r="A19" s="66" t="s">
        <v>199</v>
      </c>
      <c r="B19" s="113">
        <v>10</v>
      </c>
    </row>
    <row r="20" spans="1:2" s="106" customFormat="1" ht="13.5">
      <c r="A20" s="66" t="s">
        <v>200</v>
      </c>
      <c r="B20" s="113"/>
    </row>
    <row r="21" spans="1:2" s="105" customFormat="1" ht="14.25">
      <c r="A21" s="66" t="s">
        <v>201</v>
      </c>
      <c r="B21" s="113">
        <v>114</v>
      </c>
    </row>
    <row r="22" spans="1:2" s="106" customFormat="1" ht="13.5">
      <c r="A22" s="65" t="s">
        <v>202</v>
      </c>
      <c r="B22" s="111"/>
    </row>
    <row r="23" spans="1:2" s="106" customFormat="1" ht="13.5">
      <c r="A23" s="66" t="s">
        <v>203</v>
      </c>
      <c r="B23" s="113"/>
    </row>
    <row r="24" spans="1:2" s="105" customFormat="1" ht="14.25">
      <c r="A24" s="66" t="s">
        <v>204</v>
      </c>
      <c r="B24" s="113"/>
    </row>
    <row r="25" spans="1:2" s="106" customFormat="1" ht="13.5">
      <c r="A25" s="65" t="s">
        <v>205</v>
      </c>
      <c r="B25" s="111">
        <f>B26+B27</f>
        <v>577</v>
      </c>
    </row>
    <row r="26" spans="1:2" s="106" customFormat="1" ht="13.5">
      <c r="A26" s="66" t="s">
        <v>206</v>
      </c>
      <c r="B26" s="113">
        <v>572</v>
      </c>
    </row>
    <row r="27" spans="1:2" s="105" customFormat="1" ht="14.25">
      <c r="A27" s="66" t="s">
        <v>207</v>
      </c>
      <c r="B27" s="113">
        <v>5</v>
      </c>
    </row>
    <row r="28" spans="1:2" s="106" customFormat="1" ht="13.5">
      <c r="A28" s="65" t="s">
        <v>208</v>
      </c>
      <c r="B28" s="111"/>
    </row>
    <row r="29" spans="1:2" s="105" customFormat="1" ht="14.25">
      <c r="A29" s="66" t="s">
        <v>209</v>
      </c>
      <c r="B29" s="113"/>
    </row>
    <row r="30" spans="1:2" s="106" customFormat="1" ht="13.5">
      <c r="A30" s="65" t="s">
        <v>210</v>
      </c>
      <c r="B30" s="111">
        <f>B31+B34</f>
        <v>105</v>
      </c>
    </row>
    <row r="31" spans="1:2" s="106" customFormat="1" ht="13.5">
      <c r="A31" s="66" t="s">
        <v>211</v>
      </c>
      <c r="B31" s="113">
        <v>21</v>
      </c>
    </row>
    <row r="32" spans="1:2" s="106" customFormat="1" ht="13.5">
      <c r="A32" s="66" t="s">
        <v>212</v>
      </c>
      <c r="B32" s="113"/>
    </row>
    <row r="33" spans="1:2" s="106" customFormat="1" ht="13.5">
      <c r="A33" s="66" t="s">
        <v>213</v>
      </c>
      <c r="B33" s="113"/>
    </row>
    <row r="34" spans="1:2" ht="14.25">
      <c r="A34" s="66" t="s">
        <v>214</v>
      </c>
      <c r="B34" s="113">
        <v>84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A1" sqref="A1:D1"/>
    </sheetView>
  </sheetViews>
  <sheetFormatPr defaultColWidth="8.75390625" defaultRowHeight="14.25"/>
  <cols>
    <col min="1" max="1" width="38.75390625" style="20" customWidth="1"/>
    <col min="2" max="2" width="11.375" style="20" customWidth="1"/>
    <col min="3" max="3" width="38.625" style="20" customWidth="1"/>
    <col min="4" max="4" width="12.625" style="20" customWidth="1"/>
    <col min="5" max="16384" width="8.75390625" style="21" customWidth="1"/>
  </cols>
  <sheetData>
    <row r="1" spans="1:4" ht="22.5">
      <c r="A1" s="22" t="s">
        <v>215</v>
      </c>
      <c r="B1" s="22"/>
      <c r="C1" s="22"/>
      <c r="D1" s="22"/>
    </row>
    <row r="2" spans="1:4" ht="14.25">
      <c r="A2" s="44" t="s">
        <v>1</v>
      </c>
      <c r="B2" s="44"/>
      <c r="C2" s="44"/>
      <c r="D2" s="44"/>
    </row>
    <row r="3" spans="1:4" ht="14.25">
      <c r="A3" s="24" t="s">
        <v>216</v>
      </c>
      <c r="B3" s="24" t="s">
        <v>217</v>
      </c>
      <c r="C3" s="24" t="s">
        <v>216</v>
      </c>
      <c r="D3" s="24" t="s">
        <v>217</v>
      </c>
    </row>
    <row r="4" spans="1:4" ht="14.25">
      <c r="A4" s="94" t="s">
        <v>60</v>
      </c>
      <c r="B4" s="78">
        <f>B5+B57+B58</f>
        <v>6971</v>
      </c>
      <c r="C4" s="94" t="s">
        <v>62</v>
      </c>
      <c r="D4" s="56">
        <f>D5+D8+D54+D57+D58</f>
        <v>6971</v>
      </c>
    </row>
    <row r="5" spans="1:4" ht="14.25">
      <c r="A5" s="94" t="s">
        <v>218</v>
      </c>
      <c r="B5" s="78">
        <f>B6+B11+B32</f>
        <v>6013</v>
      </c>
      <c r="C5" s="52" t="s">
        <v>64</v>
      </c>
      <c r="D5" s="56">
        <f>D6+D7</f>
        <v>23</v>
      </c>
    </row>
    <row r="6" spans="1:4" s="93" customFormat="1" ht="14.25">
      <c r="A6" s="95" t="s">
        <v>219</v>
      </c>
      <c r="B6" s="78">
        <f>B10</f>
        <v>168</v>
      </c>
      <c r="C6" s="85" t="s">
        <v>220</v>
      </c>
      <c r="D6" s="96">
        <v>8</v>
      </c>
    </row>
    <row r="7" spans="1:4" ht="14.25">
      <c r="A7" s="27" t="s">
        <v>221</v>
      </c>
      <c r="B7" s="76"/>
      <c r="C7" s="85" t="s">
        <v>222</v>
      </c>
      <c r="D7" s="96">
        <v>15</v>
      </c>
    </row>
    <row r="8" spans="1:4" ht="14.25">
      <c r="A8" s="27" t="s">
        <v>223</v>
      </c>
      <c r="B8" s="76"/>
      <c r="C8" s="52" t="s">
        <v>224</v>
      </c>
      <c r="D8" s="56">
        <f>D9+D29</f>
        <v>5967</v>
      </c>
    </row>
    <row r="9" spans="1:4" ht="14.25">
      <c r="A9" s="27" t="s">
        <v>225</v>
      </c>
      <c r="B9" s="76"/>
      <c r="C9" s="52" t="s">
        <v>226</v>
      </c>
      <c r="D9" s="56">
        <v>0</v>
      </c>
    </row>
    <row r="10" spans="1:4" ht="12.75" customHeight="1">
      <c r="A10" s="27" t="s">
        <v>227</v>
      </c>
      <c r="B10" s="76">
        <v>168</v>
      </c>
      <c r="C10" s="85" t="s">
        <v>228</v>
      </c>
      <c r="D10" s="86"/>
    </row>
    <row r="11" spans="1:4" s="93" customFormat="1" ht="14.25">
      <c r="A11" s="95" t="s">
        <v>229</v>
      </c>
      <c r="B11" s="78">
        <f>B12+B14+B21</f>
        <v>2796</v>
      </c>
      <c r="C11" s="85" t="s">
        <v>230</v>
      </c>
      <c r="D11" s="86"/>
    </row>
    <row r="12" spans="1:4" ht="14.25">
      <c r="A12" s="27" t="s">
        <v>231</v>
      </c>
      <c r="B12" s="76">
        <v>2039</v>
      </c>
      <c r="C12" s="85" t="s">
        <v>232</v>
      </c>
      <c r="D12" s="86"/>
    </row>
    <row r="13" spans="1:4" ht="14.25">
      <c r="A13" s="27" t="s">
        <v>233</v>
      </c>
      <c r="B13" s="76"/>
      <c r="C13" s="85" t="s">
        <v>234</v>
      </c>
      <c r="D13" s="86"/>
    </row>
    <row r="14" spans="1:4" ht="14.25">
      <c r="A14" s="27" t="s">
        <v>235</v>
      </c>
      <c r="B14" s="76">
        <v>87</v>
      </c>
      <c r="C14" s="97" t="s">
        <v>236</v>
      </c>
      <c r="D14" s="86"/>
    </row>
    <row r="15" spans="1:4" ht="14.25">
      <c r="A15" s="27" t="s">
        <v>237</v>
      </c>
      <c r="B15" s="76"/>
      <c r="C15" s="85" t="s">
        <v>238</v>
      </c>
      <c r="D15" s="86"/>
    </row>
    <row r="16" spans="1:4" ht="14.25">
      <c r="A16" s="27" t="s">
        <v>239</v>
      </c>
      <c r="B16" s="76"/>
      <c r="C16" s="85" t="s">
        <v>240</v>
      </c>
      <c r="D16" s="86"/>
    </row>
    <row r="17" spans="1:4" ht="14.25">
      <c r="A17" s="27" t="s">
        <v>241</v>
      </c>
      <c r="B17" s="76"/>
      <c r="C17" s="85" t="s">
        <v>242</v>
      </c>
      <c r="D17" s="86"/>
    </row>
    <row r="18" spans="1:4" ht="14.25">
      <c r="A18" s="27" t="s">
        <v>243</v>
      </c>
      <c r="B18" s="76"/>
      <c r="C18" s="85" t="s">
        <v>244</v>
      </c>
      <c r="D18" s="86"/>
    </row>
    <row r="19" spans="1:4" ht="14.25">
      <c r="A19" s="27" t="s">
        <v>245</v>
      </c>
      <c r="B19" s="76"/>
      <c r="C19" s="85" t="s">
        <v>246</v>
      </c>
      <c r="D19" s="86"/>
    </row>
    <row r="20" spans="1:4" ht="14.25">
      <c r="A20" s="27" t="s">
        <v>247</v>
      </c>
      <c r="B20" s="76"/>
      <c r="C20" s="85" t="s">
        <v>248</v>
      </c>
      <c r="D20" s="86"/>
    </row>
    <row r="21" spans="1:4" ht="12.75" customHeight="1">
      <c r="A21" s="27" t="s">
        <v>249</v>
      </c>
      <c r="B21" s="76">
        <v>670</v>
      </c>
      <c r="C21" s="98" t="s">
        <v>250</v>
      </c>
      <c r="D21" s="56"/>
    </row>
    <row r="22" spans="1:4" ht="14.25">
      <c r="A22" s="27" t="s">
        <v>251</v>
      </c>
      <c r="B22" s="76"/>
      <c r="C22" s="98" t="s">
        <v>252</v>
      </c>
      <c r="D22" s="76"/>
    </row>
    <row r="23" spans="1:4" ht="14.25">
      <c r="A23" s="27" t="s">
        <v>248</v>
      </c>
      <c r="B23" s="76"/>
      <c r="C23" s="85" t="s">
        <v>253</v>
      </c>
      <c r="D23" s="76"/>
    </row>
    <row r="24" spans="1:4" ht="12.75" customHeight="1">
      <c r="A24" s="99" t="s">
        <v>250</v>
      </c>
      <c r="B24" s="76"/>
      <c r="C24" s="85" t="s">
        <v>254</v>
      </c>
      <c r="D24" s="76"/>
    </row>
    <row r="25" spans="1:4" ht="14.25">
      <c r="A25" s="27" t="s">
        <v>252</v>
      </c>
      <c r="B25" s="76"/>
      <c r="C25" s="85" t="s">
        <v>255</v>
      </c>
      <c r="D25" s="76"/>
    </row>
    <row r="26" spans="1:4" ht="14.25">
      <c r="A26" s="27" t="s">
        <v>253</v>
      </c>
      <c r="B26" s="76"/>
      <c r="C26" s="85" t="s">
        <v>256</v>
      </c>
      <c r="D26" s="76"/>
    </row>
    <row r="27" spans="1:4" ht="14.25">
      <c r="A27" s="27" t="s">
        <v>254</v>
      </c>
      <c r="B27" s="76"/>
      <c r="C27" s="85" t="s">
        <v>257</v>
      </c>
      <c r="D27" s="76"/>
    </row>
    <row r="28" spans="1:4" ht="14.25">
      <c r="A28" s="27" t="s">
        <v>255</v>
      </c>
      <c r="B28" s="76"/>
      <c r="C28" s="85" t="s">
        <v>258</v>
      </c>
      <c r="D28" s="76"/>
    </row>
    <row r="29" spans="1:4" ht="14.25">
      <c r="A29" s="27" t="s">
        <v>256</v>
      </c>
      <c r="B29" s="76"/>
      <c r="C29" s="52" t="s">
        <v>259</v>
      </c>
      <c r="D29" s="78">
        <f>D30+D32+D36+D37+D38+D39+D40+D41+D42+D47+D49</f>
        <v>5967</v>
      </c>
    </row>
    <row r="30" spans="1:4" ht="14.25">
      <c r="A30" s="27" t="s">
        <v>257</v>
      </c>
      <c r="B30" s="76"/>
      <c r="C30" s="27" t="s">
        <v>260</v>
      </c>
      <c r="D30" s="76">
        <v>880</v>
      </c>
    </row>
    <row r="31" spans="1:4" ht="14.25">
      <c r="A31" s="27" t="s">
        <v>261</v>
      </c>
      <c r="B31" s="76"/>
      <c r="C31" s="27" t="s">
        <v>262</v>
      </c>
      <c r="D31" s="100"/>
    </row>
    <row r="32" spans="1:4" s="93" customFormat="1" ht="14.25">
      <c r="A32" s="95" t="s">
        <v>263</v>
      </c>
      <c r="B32" s="78">
        <f>B33+B35+B40+B41+B42+B43+B44+B45+B50+B52</f>
        <v>3049</v>
      </c>
      <c r="C32" s="27" t="s">
        <v>264</v>
      </c>
      <c r="D32" s="101">
        <v>8</v>
      </c>
    </row>
    <row r="33" spans="1:4" ht="14.25">
      <c r="A33" s="27" t="s">
        <v>260</v>
      </c>
      <c r="B33" s="76">
        <v>36</v>
      </c>
      <c r="C33" s="27" t="s">
        <v>265</v>
      </c>
      <c r="D33" s="101"/>
    </row>
    <row r="34" spans="1:4" ht="14.25">
      <c r="A34" s="27" t="s">
        <v>262</v>
      </c>
      <c r="B34" s="76"/>
      <c r="C34" s="27" t="s">
        <v>266</v>
      </c>
      <c r="D34" s="76"/>
    </row>
    <row r="35" spans="1:4" ht="14.25">
      <c r="A35" s="27" t="s">
        <v>264</v>
      </c>
      <c r="B35" s="76">
        <v>5</v>
      </c>
      <c r="C35" s="27" t="s">
        <v>267</v>
      </c>
      <c r="D35" s="76"/>
    </row>
    <row r="36" spans="1:4" ht="14.25">
      <c r="A36" s="27" t="s">
        <v>265</v>
      </c>
      <c r="B36" s="76"/>
      <c r="C36" s="27" t="s">
        <v>268</v>
      </c>
      <c r="D36" s="76">
        <v>107</v>
      </c>
    </row>
    <row r="37" spans="1:4" ht="14.25">
      <c r="A37" s="27" t="s">
        <v>266</v>
      </c>
      <c r="B37" s="76"/>
      <c r="C37" s="27" t="s">
        <v>269</v>
      </c>
      <c r="D37" s="76">
        <v>1125</v>
      </c>
    </row>
    <row r="38" spans="1:4" ht="14.25">
      <c r="A38" s="27" t="s">
        <v>267</v>
      </c>
      <c r="B38" s="76"/>
      <c r="C38" s="27" t="s">
        <v>270</v>
      </c>
      <c r="D38" s="76">
        <v>295</v>
      </c>
    </row>
    <row r="39" spans="1:4" ht="14.25">
      <c r="A39" s="27" t="s">
        <v>268</v>
      </c>
      <c r="B39" s="76"/>
      <c r="C39" s="27" t="s">
        <v>271</v>
      </c>
      <c r="D39" s="76">
        <v>228</v>
      </c>
    </row>
    <row r="40" spans="1:4" ht="14.25">
      <c r="A40" s="27" t="s">
        <v>269</v>
      </c>
      <c r="B40" s="76">
        <v>813</v>
      </c>
      <c r="C40" s="27" t="s">
        <v>272</v>
      </c>
      <c r="D40" s="76">
        <v>880</v>
      </c>
    </row>
    <row r="41" spans="1:4" ht="14.25">
      <c r="A41" s="27" t="s">
        <v>270</v>
      </c>
      <c r="B41" s="76">
        <v>134</v>
      </c>
      <c r="C41" s="27" t="s">
        <v>273</v>
      </c>
      <c r="D41" s="76">
        <v>1356</v>
      </c>
    </row>
    <row r="42" spans="1:4" ht="14.25">
      <c r="A42" s="27" t="s">
        <v>271</v>
      </c>
      <c r="B42" s="76">
        <v>4</v>
      </c>
      <c r="C42" s="27" t="s">
        <v>274</v>
      </c>
      <c r="D42" s="76">
        <v>570</v>
      </c>
    </row>
    <row r="43" spans="1:4" ht="14.25">
      <c r="A43" s="27" t="s">
        <v>272</v>
      </c>
      <c r="B43" s="76">
        <v>756</v>
      </c>
      <c r="C43" s="27" t="s">
        <v>275</v>
      </c>
      <c r="D43" s="76"/>
    </row>
    <row r="44" spans="1:4" ht="14.25">
      <c r="A44" s="27" t="s">
        <v>273</v>
      </c>
      <c r="B44" s="76">
        <v>279</v>
      </c>
      <c r="C44" s="27" t="s">
        <v>276</v>
      </c>
      <c r="D44" s="76"/>
    </row>
    <row r="45" spans="1:4" ht="14.25">
      <c r="A45" s="27" t="s">
        <v>274</v>
      </c>
      <c r="B45" s="76">
        <v>440</v>
      </c>
      <c r="C45" s="27" t="s">
        <v>277</v>
      </c>
      <c r="D45" s="101"/>
    </row>
    <row r="46" spans="1:4" ht="14.25">
      <c r="A46" s="27" t="s">
        <v>275</v>
      </c>
      <c r="B46" s="76"/>
      <c r="C46" s="27" t="s">
        <v>278</v>
      </c>
      <c r="D46" s="76"/>
    </row>
    <row r="47" spans="1:4" ht="14.25">
      <c r="A47" s="27" t="s">
        <v>276</v>
      </c>
      <c r="B47" s="76"/>
      <c r="C47" s="27" t="s">
        <v>279</v>
      </c>
      <c r="D47" s="76">
        <v>310</v>
      </c>
    </row>
    <row r="48" spans="1:4" ht="14.25">
      <c r="A48" s="27" t="s">
        <v>277</v>
      </c>
      <c r="B48" s="76"/>
      <c r="C48" s="27" t="s">
        <v>280</v>
      </c>
      <c r="D48" s="102"/>
    </row>
    <row r="49" spans="1:4" ht="14.25">
      <c r="A49" s="27" t="s">
        <v>278</v>
      </c>
      <c r="B49" s="76"/>
      <c r="C49" s="27" t="s">
        <v>281</v>
      </c>
      <c r="D49" s="102">
        <v>208</v>
      </c>
    </row>
    <row r="50" spans="1:4" ht="14.25">
      <c r="A50" s="27" t="s">
        <v>279</v>
      </c>
      <c r="B50" s="76">
        <v>316</v>
      </c>
      <c r="C50" s="27" t="s">
        <v>58</v>
      </c>
      <c r="D50" s="76"/>
    </row>
    <row r="51" spans="1:4" ht="14.25">
      <c r="A51" s="27" t="s">
        <v>280</v>
      </c>
      <c r="B51" s="76"/>
      <c r="C51" s="103"/>
      <c r="D51" s="102"/>
    </row>
    <row r="52" spans="1:4" ht="14.25">
      <c r="A52" s="27" t="s">
        <v>281</v>
      </c>
      <c r="B52" s="76">
        <v>266</v>
      </c>
      <c r="C52" s="103"/>
      <c r="D52" s="102"/>
    </row>
    <row r="53" spans="1:4" ht="14.25">
      <c r="A53" s="27" t="s">
        <v>58</v>
      </c>
      <c r="B53" s="76"/>
      <c r="C53" s="103"/>
      <c r="D53" s="102"/>
    </row>
    <row r="54" spans="1:4" s="93" customFormat="1" ht="14.25">
      <c r="A54" s="104" t="s">
        <v>282</v>
      </c>
      <c r="B54" s="78">
        <v>0</v>
      </c>
      <c r="C54" s="52" t="s">
        <v>283</v>
      </c>
      <c r="D54" s="56">
        <v>0</v>
      </c>
    </row>
    <row r="55" spans="1:4" ht="14.25">
      <c r="A55" s="54" t="s">
        <v>284</v>
      </c>
      <c r="B55" s="78">
        <v>0</v>
      </c>
      <c r="C55" s="85" t="s">
        <v>285</v>
      </c>
      <c r="D55" s="86"/>
    </row>
    <row r="56" spans="1:4" ht="14.25">
      <c r="A56" s="54" t="s">
        <v>286</v>
      </c>
      <c r="B56" s="78">
        <v>0</v>
      </c>
      <c r="C56" s="85" t="s">
        <v>287</v>
      </c>
      <c r="D56" s="86"/>
    </row>
    <row r="57" spans="1:4" ht="14.25">
      <c r="A57" s="54" t="s">
        <v>288</v>
      </c>
      <c r="B57" s="78">
        <v>36</v>
      </c>
      <c r="C57" s="104" t="s">
        <v>289</v>
      </c>
      <c r="D57" s="56">
        <v>157</v>
      </c>
    </row>
    <row r="58" spans="1:4" ht="14.25">
      <c r="A58" s="54" t="s">
        <v>290</v>
      </c>
      <c r="B58" s="78">
        <v>922</v>
      </c>
      <c r="C58" s="52" t="s">
        <v>291</v>
      </c>
      <c r="D58" s="56">
        <v>824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C1"/>
    </sheetView>
  </sheetViews>
  <sheetFormatPr defaultColWidth="44.50390625" defaultRowHeight="14.25"/>
  <cols>
    <col min="1" max="1" width="26.375" style="21" customWidth="1"/>
    <col min="2" max="2" width="25.875" style="21" customWidth="1"/>
    <col min="3" max="3" width="27.375" style="21" customWidth="1"/>
    <col min="4" max="16384" width="44.50390625" style="21" customWidth="1"/>
  </cols>
  <sheetData>
    <row r="1" spans="1:3" ht="22.5">
      <c r="A1" s="22" t="s">
        <v>292</v>
      </c>
      <c r="B1" s="22"/>
      <c r="C1" s="22"/>
    </row>
    <row r="2" spans="1:3" ht="14.25">
      <c r="A2" s="84" t="s">
        <v>1</v>
      </c>
      <c r="B2" s="84"/>
      <c r="C2" s="84"/>
    </row>
    <row r="3" spans="1:3" ht="24.75" customHeight="1">
      <c r="A3" s="89" t="s">
        <v>293</v>
      </c>
      <c r="B3" s="90" t="s">
        <v>3</v>
      </c>
      <c r="C3" s="91"/>
    </row>
    <row r="4" spans="1:3" ht="24.75" customHeight="1">
      <c r="A4" s="92"/>
      <c r="B4" s="36" t="s">
        <v>294</v>
      </c>
      <c r="C4" s="36" t="s">
        <v>295</v>
      </c>
    </row>
    <row r="5" spans="1:3" ht="24.75" customHeight="1">
      <c r="A5" s="40" t="s">
        <v>296</v>
      </c>
      <c r="B5" s="37"/>
      <c r="C5" s="37"/>
    </row>
    <row r="6" spans="1:3" ht="14.25">
      <c r="A6" s="28" t="s">
        <v>297</v>
      </c>
      <c r="B6" s="88"/>
      <c r="C6" s="88"/>
    </row>
  </sheetData>
  <sheetProtection/>
  <mergeCells count="5">
    <mergeCell ref="A1:C1"/>
    <mergeCell ref="A2:C2"/>
    <mergeCell ref="B3:C3"/>
    <mergeCell ref="A6:C6"/>
    <mergeCell ref="A3:A4"/>
  </mergeCells>
  <printOptions horizontalCentered="1"/>
  <pageMargins left="0.7086614173228347" right="0.7086614173228347" top="0.98" bottom="0.7480314960629921" header="0.61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B1"/>
    </sheetView>
  </sheetViews>
  <sheetFormatPr defaultColWidth="44.50390625" defaultRowHeight="14.25"/>
  <cols>
    <col min="1" max="1" width="44.75390625" style="21" customWidth="1"/>
    <col min="2" max="2" width="39.25390625" style="21" customWidth="1"/>
    <col min="3" max="16384" width="44.50390625" style="21" customWidth="1"/>
  </cols>
  <sheetData>
    <row r="1" spans="1:2" ht="22.5">
      <c r="A1" s="22" t="s">
        <v>292</v>
      </c>
      <c r="B1" s="22"/>
    </row>
    <row r="2" spans="1:2" ht="14.25">
      <c r="A2" s="84" t="s">
        <v>1</v>
      </c>
      <c r="B2" s="84"/>
    </row>
    <row r="3" spans="1:2" ht="15" customHeight="1">
      <c r="A3" s="36" t="s">
        <v>298</v>
      </c>
      <c r="B3" s="36" t="s">
        <v>3</v>
      </c>
    </row>
    <row r="4" spans="1:2" ht="15" customHeight="1">
      <c r="A4" s="40" t="s">
        <v>299</v>
      </c>
      <c r="B4" s="37"/>
    </row>
    <row r="5" spans="1:2" ht="15" customHeight="1">
      <c r="A5" s="85" t="s">
        <v>300</v>
      </c>
      <c r="B5" s="86"/>
    </row>
    <row r="6" spans="1:2" ht="15" customHeight="1">
      <c r="A6" s="85" t="s">
        <v>301</v>
      </c>
      <c r="B6" s="86"/>
    </row>
    <row r="7" spans="1:2" ht="15" customHeight="1">
      <c r="A7" s="85" t="s">
        <v>302</v>
      </c>
      <c r="B7" s="86"/>
    </row>
    <row r="8" spans="1:2" ht="15" customHeight="1">
      <c r="A8" s="85" t="s">
        <v>303</v>
      </c>
      <c r="B8" s="86"/>
    </row>
    <row r="9" spans="1:2" ht="15" customHeight="1">
      <c r="A9" s="85" t="s">
        <v>304</v>
      </c>
      <c r="B9" s="76"/>
    </row>
    <row r="10" spans="1:2" ht="15" customHeight="1">
      <c r="A10" s="40" t="s">
        <v>305</v>
      </c>
      <c r="B10" s="37"/>
    </row>
    <row r="11" spans="1:2" ht="15" customHeight="1">
      <c r="A11" s="87" t="s">
        <v>306</v>
      </c>
      <c r="B11" s="86"/>
    </row>
    <row r="12" spans="1:2" ht="15" customHeight="1">
      <c r="A12" s="87" t="s">
        <v>307</v>
      </c>
      <c r="B12" s="86"/>
    </row>
    <row r="13" spans="1:2" ht="15" customHeight="1">
      <c r="A13" s="87" t="s">
        <v>308</v>
      </c>
      <c r="B13" s="86"/>
    </row>
    <row r="14" spans="1:2" ht="15" customHeight="1">
      <c r="A14" s="87" t="s">
        <v>309</v>
      </c>
      <c r="B14" s="86"/>
    </row>
    <row r="15" spans="1:2" ht="15" customHeight="1">
      <c r="A15" s="87" t="s">
        <v>310</v>
      </c>
      <c r="B15" s="86"/>
    </row>
    <row r="16" spans="1:2" ht="15" customHeight="1">
      <c r="A16" s="87" t="s">
        <v>311</v>
      </c>
      <c r="B16" s="86"/>
    </row>
    <row r="17" spans="1:2" ht="15" customHeight="1">
      <c r="A17" s="87" t="s">
        <v>312</v>
      </c>
      <c r="B17" s="86"/>
    </row>
    <row r="18" spans="1:2" ht="15" customHeight="1">
      <c r="A18" s="87" t="s">
        <v>313</v>
      </c>
      <c r="B18" s="86"/>
    </row>
    <row r="19" spans="1:2" ht="15" customHeight="1">
      <c r="A19" s="87" t="s">
        <v>314</v>
      </c>
      <c r="B19" s="86"/>
    </row>
    <row r="20" spans="1:2" ht="15" customHeight="1">
      <c r="A20" s="87" t="s">
        <v>315</v>
      </c>
      <c r="B20" s="86"/>
    </row>
    <row r="21" spans="1:2" ht="15" customHeight="1">
      <c r="A21" s="87" t="s">
        <v>316</v>
      </c>
      <c r="B21" s="86"/>
    </row>
    <row r="22" spans="1:2" ht="15" customHeight="1">
      <c r="A22" s="87" t="s">
        <v>317</v>
      </c>
      <c r="B22" s="86"/>
    </row>
    <row r="23" spans="1:2" ht="15" customHeight="1">
      <c r="A23" s="87" t="s">
        <v>318</v>
      </c>
      <c r="B23" s="86"/>
    </row>
    <row r="24" spans="1:2" ht="15" customHeight="1">
      <c r="A24" s="87" t="s">
        <v>319</v>
      </c>
      <c r="B24" s="86"/>
    </row>
    <row r="25" spans="1:2" ht="15" customHeight="1">
      <c r="A25" s="87" t="s">
        <v>320</v>
      </c>
      <c r="B25" s="86"/>
    </row>
    <row r="26" spans="1:2" ht="15" customHeight="1">
      <c r="A26" s="87" t="s">
        <v>321</v>
      </c>
      <c r="B26" s="86"/>
    </row>
    <row r="27" spans="1:2" ht="15" customHeight="1">
      <c r="A27" s="87" t="s">
        <v>322</v>
      </c>
      <c r="B27" s="86"/>
    </row>
    <row r="28" spans="1:2" ht="15" customHeight="1">
      <c r="A28" s="87" t="s">
        <v>323</v>
      </c>
      <c r="B28" s="86"/>
    </row>
    <row r="29" spans="1:2" ht="15" customHeight="1">
      <c r="A29" s="87" t="s">
        <v>324</v>
      </c>
      <c r="B29" s="86"/>
    </row>
    <row r="30" spans="1:2" ht="15" customHeight="1">
      <c r="A30" s="87" t="s">
        <v>325</v>
      </c>
      <c r="B30" s="86"/>
    </row>
    <row r="31" spans="1:2" ht="15" customHeight="1">
      <c r="A31" s="87" t="s">
        <v>326</v>
      </c>
      <c r="B31" s="86"/>
    </row>
    <row r="32" spans="1:2" ht="15" customHeight="1">
      <c r="A32" s="87" t="s">
        <v>327</v>
      </c>
      <c r="B32" s="86"/>
    </row>
    <row r="33" spans="1:2" ht="15" customHeight="1">
      <c r="A33" s="87" t="s">
        <v>328</v>
      </c>
      <c r="B33" s="86"/>
    </row>
    <row r="34" spans="1:2" ht="15" customHeight="1">
      <c r="A34" s="87" t="s">
        <v>329</v>
      </c>
      <c r="B34" s="86"/>
    </row>
    <row r="35" spans="1:2" ht="15" customHeight="1">
      <c r="A35" s="87" t="s">
        <v>330</v>
      </c>
      <c r="B35" s="86"/>
    </row>
    <row r="36" spans="1:2" ht="15" customHeight="1">
      <c r="A36" s="87" t="s">
        <v>331</v>
      </c>
      <c r="B36" s="86"/>
    </row>
    <row r="37" spans="1:2" ht="15" customHeight="1">
      <c r="A37" s="87" t="s">
        <v>332</v>
      </c>
      <c r="B37" s="86"/>
    </row>
    <row r="38" spans="1:2" ht="15" customHeight="1">
      <c r="A38" s="87" t="s">
        <v>333</v>
      </c>
      <c r="B38" s="86"/>
    </row>
    <row r="39" spans="1:2" ht="15" customHeight="1">
      <c r="A39" s="87" t="s">
        <v>334</v>
      </c>
      <c r="B39" s="86"/>
    </row>
    <row r="40" spans="1:2" ht="15" customHeight="1">
      <c r="A40" s="87" t="s">
        <v>335</v>
      </c>
      <c r="B40" s="86"/>
    </row>
    <row r="41" spans="1:2" ht="15" customHeight="1">
      <c r="A41" s="87" t="s">
        <v>336</v>
      </c>
      <c r="B41" s="86"/>
    </row>
    <row r="42" spans="1:2" ht="15" customHeight="1">
      <c r="A42" s="87" t="s">
        <v>337</v>
      </c>
      <c r="B42" s="86"/>
    </row>
    <row r="43" spans="1:2" ht="15" customHeight="1">
      <c r="A43" s="87" t="s">
        <v>338</v>
      </c>
      <c r="B43" s="86"/>
    </row>
    <row r="44" spans="1:2" ht="15" customHeight="1">
      <c r="A44" s="87" t="s">
        <v>339</v>
      </c>
      <c r="B44" s="86"/>
    </row>
    <row r="45" spans="1:3" ht="14.25">
      <c r="A45" s="28" t="s">
        <v>297</v>
      </c>
      <c r="B45" s="88"/>
      <c r="C45" s="88"/>
    </row>
  </sheetData>
  <sheetProtection/>
  <mergeCells count="3">
    <mergeCell ref="A1:B1"/>
    <mergeCell ref="A2:B2"/>
    <mergeCell ref="A45:C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21.625" defaultRowHeight="14.25"/>
  <cols>
    <col min="1" max="1" width="21.625" style="21" customWidth="1"/>
    <col min="2" max="2" width="9.875" style="21" customWidth="1"/>
    <col min="3" max="3" width="7.00390625" style="21" customWidth="1"/>
    <col min="4" max="4" width="21.875" style="21" customWidth="1"/>
    <col min="5" max="5" width="9.875" style="21" customWidth="1"/>
    <col min="6" max="6" width="8.375" style="21" customWidth="1"/>
    <col min="7" max="16384" width="21.625" style="21" customWidth="1"/>
  </cols>
  <sheetData>
    <row r="1" spans="1:6" ht="22.5">
      <c r="A1" s="29" t="s">
        <v>340</v>
      </c>
      <c r="B1" s="29"/>
      <c r="C1" s="29"/>
      <c r="D1" s="29"/>
      <c r="E1" s="29"/>
      <c r="F1" s="29"/>
    </row>
    <row r="2" spans="1:6" ht="12" customHeight="1">
      <c r="A2" s="29"/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24.75" customHeight="1">
      <c r="A4" s="35" t="s">
        <v>2</v>
      </c>
      <c r="B4" s="35" t="s">
        <v>3</v>
      </c>
      <c r="C4" s="35" t="s">
        <v>4</v>
      </c>
      <c r="D4" s="35" t="s">
        <v>5</v>
      </c>
      <c r="E4" s="35" t="s">
        <v>3</v>
      </c>
      <c r="F4" s="35" t="s">
        <v>6</v>
      </c>
    </row>
    <row r="5" spans="1:6" ht="24.75" customHeight="1">
      <c r="A5" s="36" t="s">
        <v>7</v>
      </c>
      <c r="B5" s="37">
        <f>B6+B15</f>
        <v>884</v>
      </c>
      <c r="C5" s="69">
        <v>-65.6</v>
      </c>
      <c r="D5" s="36" t="s">
        <v>7</v>
      </c>
      <c r="E5" s="70">
        <f>E6+E14</f>
        <v>884</v>
      </c>
      <c r="F5" s="71">
        <v>-65.6</v>
      </c>
    </row>
    <row r="6" spans="1:6" ht="24.75" customHeight="1">
      <c r="A6" s="40" t="s">
        <v>8</v>
      </c>
      <c r="B6" s="37"/>
      <c r="C6" s="41"/>
      <c r="D6" s="40" t="s">
        <v>9</v>
      </c>
      <c r="E6" s="70">
        <f>E9+E11+E12</f>
        <v>864</v>
      </c>
      <c r="F6" s="72">
        <v>-52.9</v>
      </c>
    </row>
    <row r="7" spans="1:6" ht="24.75" customHeight="1">
      <c r="A7" s="73" t="s">
        <v>341</v>
      </c>
      <c r="B7" s="74"/>
      <c r="C7" s="42"/>
      <c r="D7" s="75" t="s">
        <v>342</v>
      </c>
      <c r="E7" s="74"/>
      <c r="F7" s="39"/>
    </row>
    <row r="8" spans="1:6" ht="24.75" customHeight="1">
      <c r="A8" s="73" t="s">
        <v>343</v>
      </c>
      <c r="B8" s="76"/>
      <c r="C8" s="42"/>
      <c r="D8" s="75" t="s">
        <v>344</v>
      </c>
      <c r="E8" s="74"/>
      <c r="F8" s="42"/>
    </row>
    <row r="9" spans="1:6" ht="24.75" customHeight="1">
      <c r="A9" s="73" t="s">
        <v>345</v>
      </c>
      <c r="B9" s="76"/>
      <c r="C9" s="42"/>
      <c r="D9" s="75" t="s">
        <v>346</v>
      </c>
      <c r="E9" s="74">
        <v>855</v>
      </c>
      <c r="F9" s="42">
        <v>-53.4</v>
      </c>
    </row>
    <row r="10" spans="1:6" ht="24.75" customHeight="1">
      <c r="A10" s="73" t="s">
        <v>347</v>
      </c>
      <c r="B10" s="76"/>
      <c r="C10" s="42"/>
      <c r="D10" s="75" t="s">
        <v>348</v>
      </c>
      <c r="E10" s="74"/>
      <c r="F10" s="42"/>
    </row>
    <row r="11" spans="1:6" ht="24.75" customHeight="1">
      <c r="A11" s="73" t="s">
        <v>349</v>
      </c>
      <c r="B11" s="76"/>
      <c r="C11" s="42"/>
      <c r="D11" s="75" t="s">
        <v>350</v>
      </c>
      <c r="E11" s="74">
        <v>1</v>
      </c>
      <c r="F11" s="42"/>
    </row>
    <row r="12" spans="1:6" ht="24.75" customHeight="1">
      <c r="A12" s="73"/>
      <c r="B12" s="76"/>
      <c r="C12" s="77"/>
      <c r="D12" s="75" t="s">
        <v>351</v>
      </c>
      <c r="E12" s="74">
        <v>8</v>
      </c>
      <c r="F12" s="42"/>
    </row>
    <row r="13" spans="1:6" ht="24.75" customHeight="1">
      <c r="A13" s="39"/>
      <c r="B13" s="77"/>
      <c r="C13" s="77"/>
      <c r="D13" s="75" t="s">
        <v>352</v>
      </c>
      <c r="E13" s="74"/>
      <c r="F13" s="42"/>
    </row>
    <row r="14" spans="1:6" ht="24.75" customHeight="1">
      <c r="A14" s="39"/>
      <c r="B14" s="77"/>
      <c r="C14" s="77"/>
      <c r="D14" s="40" t="s">
        <v>62</v>
      </c>
      <c r="E14" s="78">
        <f>E18</f>
        <v>20</v>
      </c>
      <c r="F14" s="79">
        <v>-97.3</v>
      </c>
    </row>
    <row r="15" spans="1:6" ht="24.75" customHeight="1">
      <c r="A15" s="40" t="s">
        <v>60</v>
      </c>
      <c r="B15" s="78">
        <f>B16+B18</f>
        <v>884</v>
      </c>
      <c r="C15" s="80">
        <v>-65.6</v>
      </c>
      <c r="D15" s="75" t="s">
        <v>64</v>
      </c>
      <c r="E15" s="74"/>
      <c r="F15" s="39"/>
    </row>
    <row r="16" spans="1:6" ht="24.75" customHeight="1">
      <c r="A16" s="81" t="s">
        <v>61</v>
      </c>
      <c r="B16" s="74">
        <v>145</v>
      </c>
      <c r="C16" s="80">
        <v>-94.4</v>
      </c>
      <c r="D16" s="31" t="s">
        <v>66</v>
      </c>
      <c r="E16" s="74"/>
      <c r="F16" s="39"/>
    </row>
    <row r="17" spans="1:6" ht="24.75" customHeight="1">
      <c r="A17" s="73" t="s">
        <v>353</v>
      </c>
      <c r="B17" s="74"/>
      <c r="C17" s="77"/>
      <c r="D17" s="31" t="s">
        <v>354</v>
      </c>
      <c r="E17" s="74"/>
      <c r="F17" s="39"/>
    </row>
    <row r="18" spans="1:6" ht="24.75" customHeight="1">
      <c r="A18" s="73" t="s">
        <v>355</v>
      </c>
      <c r="B18" s="74">
        <v>739</v>
      </c>
      <c r="C18" s="82">
        <v>100</v>
      </c>
      <c r="D18" s="31" t="s">
        <v>70</v>
      </c>
      <c r="E18" s="74">
        <v>20</v>
      </c>
      <c r="F18" s="83">
        <v>-97.3</v>
      </c>
    </row>
  </sheetData>
  <sheetProtection/>
  <mergeCells count="2">
    <mergeCell ref="A1:F1"/>
    <mergeCell ref="A3:F3"/>
  </mergeCells>
  <printOptions horizontalCentered="1"/>
  <pageMargins left="0.7086614173228347" right="0.7086614173228347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1" sqref="A1:B1"/>
    </sheetView>
  </sheetViews>
  <sheetFormatPr defaultColWidth="8.75390625" defaultRowHeight="14.25"/>
  <cols>
    <col min="1" max="1" width="56.75390625" style="58" customWidth="1"/>
    <col min="2" max="2" width="24.375" style="59" customWidth="1"/>
    <col min="3" max="16384" width="8.75390625" style="60" customWidth="1"/>
  </cols>
  <sheetData>
    <row r="1" spans="1:2" ht="22.5">
      <c r="A1" s="29" t="s">
        <v>356</v>
      </c>
      <c r="B1" s="29"/>
    </row>
    <row r="2" spans="1:2" ht="12" customHeight="1">
      <c r="A2" s="29"/>
      <c r="B2" s="29"/>
    </row>
    <row r="3" ht="14.25">
      <c r="B3" s="61" t="s">
        <v>1</v>
      </c>
    </row>
    <row r="4" spans="1:2" ht="16.5" customHeight="1">
      <c r="A4" s="62" t="s">
        <v>72</v>
      </c>
      <c r="B4" s="63" t="s">
        <v>3</v>
      </c>
    </row>
    <row r="5" spans="1:2" ht="16.5" customHeight="1">
      <c r="A5" s="62" t="s">
        <v>73</v>
      </c>
      <c r="B5" s="64">
        <f>B6+B23+B33</f>
        <v>864</v>
      </c>
    </row>
    <row r="6" spans="1:2" ht="16.5" customHeight="1">
      <c r="A6" s="65" t="s">
        <v>146</v>
      </c>
      <c r="B6" s="64">
        <f>B7+B14+B16+B17+B19+B21</f>
        <v>855</v>
      </c>
    </row>
    <row r="7" spans="1:2" ht="16.5" customHeight="1">
      <c r="A7" s="65" t="s">
        <v>357</v>
      </c>
      <c r="B7" s="64">
        <f>B8+B9+B10+B11+B12+B13</f>
        <v>855</v>
      </c>
    </row>
    <row r="8" spans="1:2" ht="16.5" customHeight="1">
      <c r="A8" s="66" t="s">
        <v>358</v>
      </c>
      <c r="B8" s="67"/>
    </row>
    <row r="9" spans="1:2" ht="16.5" customHeight="1">
      <c r="A9" s="66" t="s">
        <v>359</v>
      </c>
      <c r="B9" s="67"/>
    </row>
    <row r="10" spans="1:2" ht="16.5" customHeight="1">
      <c r="A10" s="66" t="s">
        <v>360</v>
      </c>
      <c r="B10" s="67">
        <v>522</v>
      </c>
    </row>
    <row r="11" spans="1:2" ht="16.5" customHeight="1">
      <c r="A11" s="66" t="s">
        <v>361</v>
      </c>
      <c r="B11" s="67"/>
    </row>
    <row r="12" spans="1:2" ht="16.5" customHeight="1">
      <c r="A12" s="66" t="s">
        <v>362</v>
      </c>
      <c r="B12" s="67"/>
    </row>
    <row r="13" spans="1:2" ht="16.5" customHeight="1">
      <c r="A13" s="66" t="s">
        <v>363</v>
      </c>
      <c r="B13" s="67">
        <v>333</v>
      </c>
    </row>
    <row r="14" spans="1:2" ht="16.5" customHeight="1">
      <c r="A14" s="65" t="s">
        <v>364</v>
      </c>
      <c r="B14" s="64"/>
    </row>
    <row r="15" spans="1:2" ht="16.5" customHeight="1">
      <c r="A15" s="66" t="s">
        <v>365</v>
      </c>
      <c r="B15" s="67"/>
    </row>
    <row r="16" spans="1:2" ht="16.5" customHeight="1">
      <c r="A16" s="65" t="s">
        <v>366</v>
      </c>
      <c r="B16" s="64"/>
    </row>
    <row r="17" spans="1:2" ht="16.5" customHeight="1">
      <c r="A17" s="65" t="s">
        <v>367</v>
      </c>
      <c r="B17" s="64"/>
    </row>
    <row r="18" spans="1:2" ht="16.5" customHeight="1">
      <c r="A18" s="66" t="s">
        <v>368</v>
      </c>
      <c r="B18" s="67"/>
    </row>
    <row r="19" spans="1:2" ht="16.5" customHeight="1">
      <c r="A19" s="65" t="s">
        <v>369</v>
      </c>
      <c r="B19" s="64"/>
    </row>
    <row r="20" spans="1:2" ht="16.5" customHeight="1">
      <c r="A20" s="66" t="s">
        <v>370</v>
      </c>
      <c r="B20" s="67"/>
    </row>
    <row r="21" spans="1:2" ht="16.5" customHeight="1">
      <c r="A21" s="65" t="s">
        <v>371</v>
      </c>
      <c r="B21" s="64"/>
    </row>
    <row r="22" spans="1:2" ht="16.5" customHeight="1">
      <c r="A22" s="66" t="s">
        <v>358</v>
      </c>
      <c r="B22" s="67"/>
    </row>
    <row r="23" spans="1:2" ht="16.5" customHeight="1">
      <c r="A23" s="65" t="s">
        <v>372</v>
      </c>
      <c r="B23" s="64">
        <f>B24+B27</f>
        <v>1</v>
      </c>
    </row>
    <row r="24" spans="1:2" ht="16.5" customHeight="1">
      <c r="A24" s="65" t="s">
        <v>373</v>
      </c>
      <c r="B24" s="64"/>
    </row>
    <row r="25" spans="1:2" ht="16.5" customHeight="1">
      <c r="A25" s="66" t="s">
        <v>374</v>
      </c>
      <c r="B25" s="67"/>
    </row>
    <row r="26" spans="1:2" ht="16.5" customHeight="1">
      <c r="A26" s="66" t="s">
        <v>375</v>
      </c>
      <c r="B26" s="67"/>
    </row>
    <row r="27" spans="1:2" ht="16.5" customHeight="1">
      <c r="A27" s="65" t="s">
        <v>376</v>
      </c>
      <c r="B27" s="64">
        <f>B28+B29+B30+B31+B32</f>
        <v>1</v>
      </c>
    </row>
    <row r="28" spans="1:2" ht="16.5" customHeight="1">
      <c r="A28" s="66" t="s">
        <v>377</v>
      </c>
      <c r="B28" s="67">
        <v>1</v>
      </c>
    </row>
    <row r="29" spans="1:2" ht="16.5" customHeight="1">
      <c r="A29" s="66" t="s">
        <v>378</v>
      </c>
      <c r="B29" s="67"/>
    </row>
    <row r="30" spans="1:2" ht="16.5" customHeight="1">
      <c r="A30" s="66" t="s">
        <v>379</v>
      </c>
      <c r="B30" s="67"/>
    </row>
    <row r="31" spans="1:2" ht="16.5" customHeight="1">
      <c r="A31" s="66" t="s">
        <v>380</v>
      </c>
      <c r="B31" s="67"/>
    </row>
    <row r="32" spans="1:2" ht="16.5" customHeight="1">
      <c r="A32" s="66" t="s">
        <v>381</v>
      </c>
      <c r="B32" s="68"/>
    </row>
    <row r="33" spans="1:2" s="57" customFormat="1" ht="16.5" customHeight="1">
      <c r="A33" s="65" t="s">
        <v>382</v>
      </c>
      <c r="B33" s="64">
        <f>B34</f>
        <v>8</v>
      </c>
    </row>
    <row r="34" spans="1:2" s="57" customFormat="1" ht="16.5" customHeight="1">
      <c r="A34" s="65" t="s">
        <v>383</v>
      </c>
      <c r="B34" s="64">
        <f>B35</f>
        <v>8</v>
      </c>
    </row>
    <row r="35" spans="1:2" ht="16.5" customHeight="1">
      <c r="A35" s="66" t="s">
        <v>384</v>
      </c>
      <c r="B35" s="67">
        <v>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6">
      <selection activeCell="A1" sqref="A1:D1"/>
    </sheetView>
  </sheetViews>
  <sheetFormatPr defaultColWidth="8.75390625" defaultRowHeight="14.25"/>
  <cols>
    <col min="1" max="1" width="29.125" style="20" customWidth="1"/>
    <col min="2" max="2" width="17.125" style="20" customWidth="1"/>
    <col min="3" max="3" width="29.125" style="21" customWidth="1"/>
    <col min="4" max="4" width="17.125" style="21" customWidth="1"/>
    <col min="5" max="16384" width="8.75390625" style="21" customWidth="1"/>
  </cols>
  <sheetData>
    <row r="1" spans="1:4" ht="22.5">
      <c r="A1" s="22" t="s">
        <v>385</v>
      </c>
      <c r="B1" s="22"/>
      <c r="C1" s="22"/>
      <c r="D1" s="22"/>
    </row>
    <row r="2" spans="1:4" ht="12.75" customHeight="1">
      <c r="A2" s="22"/>
      <c r="B2" s="22"/>
      <c r="C2" s="22"/>
      <c r="D2" s="22"/>
    </row>
    <row r="3" spans="1:4" ht="14.25">
      <c r="A3" s="44" t="s">
        <v>1</v>
      </c>
      <c r="B3" s="44"/>
      <c r="C3" s="44"/>
      <c r="D3" s="44"/>
    </row>
    <row r="4" spans="1:4" ht="24.75" customHeight="1">
      <c r="A4" s="25" t="s">
        <v>216</v>
      </c>
      <c r="B4" s="25" t="s">
        <v>3</v>
      </c>
      <c r="C4" s="25" t="s">
        <v>216</v>
      </c>
      <c r="D4" s="25" t="s">
        <v>3</v>
      </c>
    </row>
    <row r="5" spans="1:4" ht="24.75" customHeight="1">
      <c r="A5" s="45" t="s">
        <v>60</v>
      </c>
      <c r="B5" s="46">
        <f>B6+B13+B14</f>
        <v>884</v>
      </c>
      <c r="C5" s="45" t="s">
        <v>62</v>
      </c>
      <c r="D5" s="47">
        <v>864</v>
      </c>
    </row>
    <row r="6" spans="1:4" ht="24.75" customHeight="1">
      <c r="A6" s="48" t="s">
        <v>61</v>
      </c>
      <c r="B6" s="46">
        <f>B7+B8+B9+B10+B11+B12</f>
        <v>145</v>
      </c>
      <c r="C6" s="48" t="s">
        <v>64</v>
      </c>
      <c r="D6" s="47"/>
    </row>
    <row r="7" spans="1:4" ht="24.75" customHeight="1">
      <c r="A7" s="49" t="s">
        <v>386</v>
      </c>
      <c r="B7" s="50"/>
      <c r="C7" s="49" t="s">
        <v>387</v>
      </c>
      <c r="D7" s="51"/>
    </row>
    <row r="8" spans="1:4" ht="24.75" customHeight="1">
      <c r="A8" s="49" t="s">
        <v>388</v>
      </c>
      <c r="B8" s="50"/>
      <c r="C8" s="49" t="s">
        <v>389</v>
      </c>
      <c r="D8" s="51"/>
    </row>
    <row r="9" spans="1:4" ht="24.75" customHeight="1">
      <c r="A9" s="49" t="s">
        <v>390</v>
      </c>
      <c r="B9" s="50">
        <v>137</v>
      </c>
      <c r="C9" s="49"/>
      <c r="D9" s="51"/>
    </row>
    <row r="10" spans="1:4" ht="24.75" customHeight="1">
      <c r="A10" s="49" t="s">
        <v>391</v>
      </c>
      <c r="B10" s="50"/>
      <c r="C10" s="49"/>
      <c r="D10" s="51"/>
    </row>
    <row r="11" spans="1:4" ht="24.75" customHeight="1">
      <c r="A11" s="49" t="s">
        <v>392</v>
      </c>
      <c r="B11" s="50"/>
      <c r="C11" s="52" t="s">
        <v>393</v>
      </c>
      <c r="D11" s="47"/>
    </row>
    <row r="12" spans="1:4" ht="24.75" customHeight="1">
      <c r="A12" s="49" t="s">
        <v>394</v>
      </c>
      <c r="B12" s="50">
        <v>8</v>
      </c>
      <c r="C12" s="52" t="s">
        <v>395</v>
      </c>
      <c r="D12" s="53"/>
    </row>
    <row r="13" spans="1:4" ht="24.75" customHeight="1">
      <c r="A13" s="54" t="s">
        <v>353</v>
      </c>
      <c r="B13" s="55"/>
      <c r="C13" s="52" t="s">
        <v>396</v>
      </c>
      <c r="D13" s="53"/>
    </row>
    <row r="14" spans="1:4" ht="24.75" customHeight="1">
      <c r="A14" s="54" t="s">
        <v>397</v>
      </c>
      <c r="B14" s="55">
        <v>739</v>
      </c>
      <c r="C14" s="52" t="s">
        <v>398</v>
      </c>
      <c r="D14" s="56">
        <v>20</v>
      </c>
    </row>
    <row r="15" spans="1:2" ht="14.25">
      <c r="A15" s="21"/>
      <c r="B15" s="21"/>
    </row>
  </sheetData>
  <sheetProtection/>
  <mergeCells count="2">
    <mergeCell ref="A1:D1"/>
    <mergeCell ref="A3:D3"/>
  </mergeCells>
  <printOptions/>
  <pageMargins left="0.7" right="0.7" top="0.8600000000000001" bottom="0.75" header="0.65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2021-09-10T03:24:25Z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