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整体目标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<sst xmlns="http://schemas.openxmlformats.org/spreadsheetml/2006/main" count="2283" uniqueCount="716">
  <si>
    <t>收入支出决算总表</t>
  </si>
  <si>
    <t>公开01表</t>
  </si>
  <si>
    <t>公开部门：重庆市永川区宝峰镇人民政府</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</si>
  <si>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</si>
  <si>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</si>
  <si>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</si>
  <si>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</si>
  <si>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</si>
  <si>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</si>
  <si>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</si>
  <si>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</si>
  <si>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</si>
  <si>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</si>
  <si>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</si>
  <si>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</si>
  <si>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</si>
  <si>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</si>
  <si>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</si>
  <si>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</si>
  <si>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</si>
  <si>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</si>
  <si>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</si>
  <si>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</si>
  <si>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</si>
  <si>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</si>
  <si>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</si>
  <si>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</si>
  <si>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</si>
  <si>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</si>
  <si>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</si>
  <si>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</si>
  <si>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</si>
  <si>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</si>
  <si>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</si>
  <si>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</si>
  <si>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</si>
  <si>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</si>
  <si>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</si>
  <si>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</si>
  <si>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</si>
  <si>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</si>
  <si>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</si>
  <si>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</si>
  <si>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</si>
  <si>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</si>
  <si>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</si>
  <si>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</si>
  <si>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</si>
  <si>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</si>
  <si>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</si>
  <si>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</si>
  <si>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</si>
  <si>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如出现明细金额之和与合计数存在轻微误差，系数据收舍原因，不影响本表数据真实性、准确性。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</si>
  <si>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</si>
  <si>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</si>
  <si>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</si>
  <si>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</si>
  <si>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</si>
  <si>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</si>
  <si>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</si>
  <si>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</si>
  <si>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</si>
  <si>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</si>
  <si>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</si>
  <si>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</si>
  <si>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</si>
  <si>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</si>
  <si>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</si>
  <si>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</si>
  <si>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</si>
  <si>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</si>
  <si>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</si>
  <si>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 xml:space="preserve">  人大会议</t>
  </si>
  <si>
    <t xml:space="preserve">  代表工作</t>
  </si>
  <si>
    <t>20103</t>
  </si>
  <si>
    <t>政府办公厅（室）及相关机构事务</t>
  </si>
  <si>
    <t>2010301</t>
  </si>
  <si>
    <t>2010302</t>
  </si>
  <si>
    <t xml:space="preserve">  一般行政管理事务</t>
  </si>
  <si>
    <t>2010308</t>
  </si>
  <si>
    <t xml:space="preserve">  信访事务</t>
  </si>
  <si>
    <t>统计信息事务</t>
  </si>
  <si>
    <t xml:space="preserve">  专项统计业务</t>
  </si>
  <si>
    <t>20106</t>
  </si>
  <si>
    <t>财政事务</t>
  </si>
  <si>
    <t>2010601</t>
  </si>
  <si>
    <t>20111</t>
  </si>
  <si>
    <t>纪检监察事务</t>
  </si>
  <si>
    <t>2011101</t>
  </si>
  <si>
    <t>20113</t>
  </si>
  <si>
    <t>商贸事务</t>
  </si>
  <si>
    <t>2011308</t>
  </si>
  <si>
    <t xml:space="preserve">  招商引资</t>
  </si>
  <si>
    <t>20131</t>
  </si>
  <si>
    <t>党委办公厅（室）及相关机构事务</t>
  </si>
  <si>
    <t>2013101</t>
  </si>
  <si>
    <t>2013199</t>
  </si>
  <si>
    <t xml:space="preserve">  其他党委办公厅（室）及相关机构事务支出</t>
  </si>
  <si>
    <t>20132</t>
  </si>
  <si>
    <t>组织事务</t>
  </si>
  <si>
    <t>2013299</t>
  </si>
  <si>
    <t xml:space="preserve">  其他组织事务支出</t>
  </si>
  <si>
    <t>20138</t>
  </si>
  <si>
    <t>市场监督管理事务</t>
  </si>
  <si>
    <t>2013899</t>
  </si>
  <si>
    <t xml:space="preserve">  食品安全监管</t>
  </si>
  <si>
    <t>203</t>
  </si>
  <si>
    <t>国防支出</t>
  </si>
  <si>
    <t>20399</t>
  </si>
  <si>
    <t>其他国防支出</t>
  </si>
  <si>
    <t>2039901</t>
  </si>
  <si>
    <t xml:space="preserve">  其他国防支出</t>
  </si>
  <si>
    <t>公共安全支出</t>
  </si>
  <si>
    <t>其他公共安全支出</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</si>
  <si>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</si>
  <si>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</si>
  <si>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</si>
  <si>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</si>
  <si>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</si>
  <si>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</si>
  <si>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</si>
  <si>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</si>
  <si>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</si>
  <si>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</si>
  <si>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</si>
  <si>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</si>
  <si>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</si>
  <si>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</si>
  <si>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</si>
  <si>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</si>
  <si>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</si>
  <si>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</si>
  <si>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</si>
  <si>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</si>
  <si>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</si>
  <si>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</si>
  <si>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</si>
  <si>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</si>
  <si>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</si>
  <si>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</si>
  <si>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</si>
  <si>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</si>
  <si>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</si>
  <si>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</si>
  <si>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</si>
  <si>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</si>
  <si>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</si>
  <si>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</si>
  <si>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</si>
  <si>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</si>
  <si>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</si>
  <si>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2080806</t>
  </si>
  <si>
    <t xml:space="preserve">  农村籍退役士兵老年生活补助</t>
  </si>
  <si>
    <t>20810</t>
  </si>
  <si>
    <t>社会福利</t>
  </si>
  <si>
    <t>2081002</t>
  </si>
  <si>
    <t xml:space="preserve">  老年福利</t>
  </si>
  <si>
    <t>20811</t>
  </si>
  <si>
    <t>残疾人事业</t>
  </si>
  <si>
    <t>2081107</t>
  </si>
  <si>
    <t xml:space="preserve">  残疾人生活和护理补贴</t>
  </si>
  <si>
    <t>2081199</t>
  </si>
  <si>
    <t xml:space="preserve">  其他残疾人事业支出</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</si>
  <si>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</si>
  <si>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</si>
  <si>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</si>
  <si>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</si>
  <si>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</si>
  <si>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</si>
  <si>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</si>
  <si>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</si>
  <si>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</si>
  <si>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</si>
  <si>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</si>
  <si>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</si>
  <si>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</si>
  <si>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</si>
  <si>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</si>
  <si>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</si>
  <si>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</si>
  <si>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</si>
  <si>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</si>
  <si>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 xml:space="preserve">  事业运行</t>
  </si>
  <si>
    <t xml:space="preserve">  其他退役军人事务管理支出</t>
  </si>
  <si>
    <t>20899</t>
  </si>
  <si>
    <t>其他社会保障和就业支出</t>
  </si>
  <si>
    <t>2089901</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</si>
  <si>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</si>
  <si>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</si>
  <si>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</si>
  <si>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</si>
  <si>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</si>
  <si>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</si>
  <si>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</si>
  <si>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</si>
  <si>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</si>
  <si>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</si>
  <si>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</si>
  <si>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</si>
  <si>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</si>
  <si>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</si>
  <si>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</si>
  <si>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</si>
  <si>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</si>
  <si>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</si>
  <si>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</si>
  <si>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</si>
  <si>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</si>
  <si>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优抚对象医疗</t>
  </si>
  <si>
    <t>2101401</t>
  </si>
  <si>
    <t xml:space="preserve">  优抚对象医疗补助</t>
  </si>
  <si>
    <t>21099</t>
  </si>
  <si>
    <t>其他卫生健康支出</t>
  </si>
  <si>
    <t>2109901</t>
  </si>
  <si>
    <t xml:space="preserve">  其他卫生健康支出</t>
  </si>
  <si>
    <t>211</t>
  </si>
  <si>
    <t>节能环保支出</t>
  </si>
  <si>
    <t>21103</t>
  </si>
  <si>
    <t>污染防治</t>
  </si>
  <si>
    <t xml:space="preserve">  水体</t>
  </si>
  <si>
    <t>2110304</t>
  </si>
  <si>
    <t xml:space="preserve">  固体废弃物与化学品</t>
  </si>
  <si>
    <t>2110399</t>
  </si>
  <si>
    <t xml:space="preserve">  其他污染防治支出</t>
  </si>
  <si>
    <t>21199</t>
  </si>
  <si>
    <t>其他节能环保支出</t>
  </si>
  <si>
    <t>2119901</t>
  </si>
  <si>
    <t xml:space="preserve">  其他节能环保支出</t>
  </si>
  <si>
    <t>212</t>
  </si>
  <si>
    <t>城乡社区支出</t>
  </si>
  <si>
    <t>21201</t>
  </si>
  <si>
    <t>城乡社区管理事务</t>
  </si>
  <si>
    <t>2120101</t>
  </si>
  <si>
    <t>2120104</t>
  </si>
  <si>
    <t xml:space="preserve">  城管执法</t>
  </si>
  <si>
    <t>21202</t>
  </si>
  <si>
    <t>城乡社区规划与管理</t>
  </si>
  <si>
    <t>2120201</t>
  </si>
  <si>
    <t xml:space="preserve">  城乡社区规划与管理</t>
  </si>
  <si>
    <t>城乡社区公共设施</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</si>
  <si>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</si>
  <si>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</si>
  <si>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</si>
  <si>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</si>
  <si>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</si>
  <si>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</si>
  <si>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</si>
  <si>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</si>
  <si>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</si>
  <si>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</si>
  <si>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</si>
  <si>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城市基础设施配套费安排的支出</t>
  </si>
  <si>
    <t xml:space="preserve">  其他城市基础设施配套费安排的支出</t>
  </si>
  <si>
    <t>21299</t>
  </si>
  <si>
    <t>其他城乡社区支出</t>
  </si>
  <si>
    <t>2129901</t>
  </si>
  <si>
    <t xml:space="preserve">  其他城乡社区支出</t>
  </si>
  <si>
    <t>213</t>
  </si>
  <si>
    <t>农林水支出</t>
  </si>
  <si>
    <t>21301</t>
  </si>
  <si>
    <t>农业农村</t>
  </si>
  <si>
    <t>2130104</t>
  </si>
  <si>
    <t>2130122</t>
  </si>
  <si>
    <t xml:space="preserve">  农业资源保护修复与利用</t>
  </si>
  <si>
    <t>2130199</t>
  </si>
  <si>
    <t xml:space="preserve">  其他农业农村支出</t>
  </si>
  <si>
    <t>21303</t>
  </si>
  <si>
    <t>林业和草原</t>
  </si>
  <si>
    <t xml:space="preserve">  林业草原防灾减灾</t>
  </si>
  <si>
    <t>水利</t>
  </si>
  <si>
    <t>2130315</t>
  </si>
  <si>
    <t xml:space="preserve">  防汛</t>
  </si>
  <si>
    <t xml:space="preserve">  抗旱</t>
  </si>
  <si>
    <t>2130399</t>
  </si>
  <si>
    <t xml:space="preserve">  其他水利支出</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</si>
  <si>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</si>
  <si>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</si>
  <si>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</si>
  <si>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</si>
  <si>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</si>
  <si>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</si>
  <si>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</si>
  <si>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</si>
  <si>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</si>
  <si>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</si>
  <si>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</si>
  <si>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</si>
  <si>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 xml:space="preserve">  其他农村综合改革支出</t>
  </si>
  <si>
    <t>创业担保贷款贴息</t>
  </si>
  <si>
    <t xml:space="preserve">  创业担保贷款贴息</t>
  </si>
  <si>
    <t>214</t>
  </si>
  <si>
    <t>交通运输支出</t>
  </si>
  <si>
    <t>21401</t>
  </si>
  <si>
    <t>公路水路运输</t>
  </si>
  <si>
    <t>2140104</t>
  </si>
  <si>
    <t xml:space="preserve">  公路建设</t>
  </si>
  <si>
    <t>2140106</t>
  </si>
  <si>
    <t xml:space="preserve">  公路养护</t>
  </si>
  <si>
    <t xml:space="preserve">  公路和运输安全</t>
  </si>
  <si>
    <t xml:space="preserve">  车辆购置税用于公路等基础设施建设支出</t>
  </si>
  <si>
    <t>221</t>
  </si>
  <si>
    <t>住房保障支出</t>
  </si>
  <si>
    <t>22101</t>
  </si>
  <si>
    <t>保障性安居工程支出</t>
  </si>
  <si>
    <t>2210105</t>
  </si>
  <si>
    <t xml:space="preserve">  农村危房改造</t>
  </si>
  <si>
    <t xml:space="preserve">  老旧小区改造</t>
  </si>
  <si>
    <t>2210199</t>
  </si>
  <si>
    <t xml:space="preserve">  其他保障性安居工程支出</t>
  </si>
  <si>
    <t>22102</t>
  </si>
  <si>
    <t>住房改革支出</t>
  </si>
  <si>
    <t>2210201</t>
  </si>
  <si>
    <t xml:space="preserve">  住房公积金</t>
  </si>
  <si>
    <t>224</t>
  </si>
  <si>
    <t>灾害防治及应急管理支出</t>
  </si>
  <si>
    <t>22401</t>
  </si>
  <si>
    <t>应急管理事务</t>
  </si>
  <si>
    <t>2240101</t>
  </si>
  <si>
    <t xml:space="preserve">  安全监管</t>
  </si>
  <si>
    <t>22406</t>
  </si>
  <si>
    <t>自然灾害防治</t>
  </si>
  <si>
    <t>2240601</t>
  </si>
  <si>
    <t xml:space="preserve">  地质灾害防治</t>
  </si>
  <si>
    <t>22407</t>
  </si>
  <si>
    <t>自然灾害救灾及恢复重建支出</t>
  </si>
  <si>
    <t>2240701</t>
  </si>
  <si>
    <t xml:space="preserve">  自然灾害救灾补助</t>
  </si>
  <si>
    <t>234</t>
  </si>
  <si>
    <t>抗疫特别国债安排的支出</t>
  </si>
  <si>
    <t>23402</t>
  </si>
  <si>
    <t>抗疫相关支出</t>
  </si>
  <si>
    <t>2340299</t>
  </si>
  <si>
    <t xml:space="preserve">  其他抗疫相关支出</t>
  </si>
  <si>
    <t>备注：本表反映部门本年度取得的各项收入情况。如出现明细金额之和与合计数存在轻微误差，系数据收舍原因，不影响本表数据真实性、准确性。</t>
  </si>
  <si>
    <t>支出决算表</t>
  </si>
  <si>
    <t>公开03表</t>
  </si>
  <si>
    <t>基本支出</t>
  </si>
  <si>
    <t>项目支出</t>
  </si>
  <si>
    <t>上缴上级支出</t>
  </si>
  <si>
    <t>经营支出</t>
  </si>
  <si>
    <t>对附属单位补助支出</t>
  </si>
  <si>
    <t xml:space="preserve">  病虫害防治</t>
  </si>
  <si>
    <t xml:space="preserve">  防灾救灾</t>
  </si>
  <si>
    <t xml:space="preserve">  农业生产发展</t>
  </si>
  <si>
    <t>备注：本表反映部门本年度各项支出情况。如出现明细金额之和与合计数存在轻微误差，系数据收舍原因，不影响本表数据真实性、准确性。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</si>
  <si>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</si>
  <si>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</si>
  <si>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</si>
  <si>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</si>
  <si>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</si>
  <si>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</si>
  <si>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</si>
  <si>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</si>
  <si>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</si>
  <si>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</si>
  <si>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</si>
  <si>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</si>
  <si>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</si>
  <si>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</si>
  <si>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</si>
  <si>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一般公共预算财政拨款支出决算表</t>
  </si>
  <si>
    <t>公开05表</t>
  </si>
  <si>
    <t>本年支出</t>
  </si>
  <si>
    <t>备注：本表反映部门本年度一般公共预算财政拨款收支余情况。如出现明细金额之和与合计数存在轻微误差，系数据收舍原因，不影响本表数据真实性、准确性。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</si>
  <si>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</si>
  <si>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</si>
  <si>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</si>
  <si>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</si>
  <si>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</si>
  <si>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</si>
  <si>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</si>
  <si>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</si>
  <si>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</si>
  <si>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</si>
  <si>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</si>
  <si>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</si>
  <si>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</si>
  <si>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</si>
  <si>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</si>
  <si>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</si>
  <si>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</si>
  <si>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</si>
  <si>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</si>
  <si>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</si>
  <si>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</si>
  <si>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</si>
  <si>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</si>
  <si>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</si>
  <si>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</si>
  <si>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</si>
  <si>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</si>
  <si>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</si>
  <si>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</si>
  <si>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</si>
  <si>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</si>
  <si>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</si>
  <si>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</si>
  <si>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</si>
  <si>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</si>
  <si>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</si>
  <si>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</si>
  <si>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</si>
  <si>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</si>
  <si>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</si>
  <si>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</si>
  <si>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</si>
  <si>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</si>
  <si>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</si>
  <si>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</si>
  <si>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</si>
  <si>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</si>
  <si>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</si>
  <si>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</si>
  <si>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</si>
  <si>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</si>
  <si>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</si>
  <si>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</si>
  <si>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</si>
  <si>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</si>
  <si>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</si>
  <si>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</si>
  <si>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</si>
  <si>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</si>
  <si>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</si>
  <si>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</si>
  <si>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</si>
  <si>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</si>
  <si>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</si>
  <si>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</si>
  <si>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</si>
  <si>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</si>
  <si>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</si>
  <si>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</si>
  <si>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</si>
  <si>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</si>
  <si>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</si>
  <si>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</si>
  <si>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</si>
  <si>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</si>
  <si>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</si>
  <si>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</si>
  <si>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</si>
  <si>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</si>
  <si>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</si>
  <si>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</si>
  <si>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</si>
  <si>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</si>
  <si>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</si>
  <si>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</si>
  <si>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</si>
  <si>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</si>
  <si>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</si>
  <si>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</si>
  <si>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</si>
  <si>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</si>
  <si>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</si>
  <si>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</si>
  <si>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</si>
  <si>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</si>
  <si>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</si>
  <si>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</si>
  <si>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</si>
  <si>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</si>
  <si>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</si>
  <si>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</si>
  <si>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</si>
  <si>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</si>
  <si>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</si>
  <si>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</si>
  <si>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</si>
  <si>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</si>
  <si>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</si>
  <si>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</si>
  <si>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</si>
  <si>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</si>
  <si>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</si>
  <si>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</si>
  <si>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</si>
  <si>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</si>
  <si>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</si>
  <si>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</si>
  <si>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</si>
  <si>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</si>
  <si>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</si>
  <si>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</si>
  <si>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</si>
  <si>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</si>
  <si>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</si>
  <si>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</si>
  <si>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</si>
  <si>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</si>
  <si>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</si>
  <si>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</si>
  <si>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</si>
  <si>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</si>
  <si>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</si>
  <si>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</si>
  <si>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</si>
  <si>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</si>
  <si>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</si>
  <si>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</si>
  <si>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</si>
  <si>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</si>
  <si>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</si>
  <si>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</si>
  <si>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</si>
  <si>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</si>
  <si>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</si>
  <si>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</si>
  <si>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</si>
  <si>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</si>
  <si>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</si>
  <si>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</si>
  <si>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</si>
  <si>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</si>
  <si>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</si>
  <si>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</si>
  <si>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</si>
  <si>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</si>
  <si>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</si>
  <si>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</si>
  <si>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</si>
  <si>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</si>
  <si>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</si>
  <si>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</si>
  <si>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</si>
  <si>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</si>
  <si>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</si>
  <si>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</si>
  <si>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</si>
  <si>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</si>
  <si>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</si>
  <si>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</si>
  <si>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</si>
  <si>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</si>
  <si>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</si>
  <si>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</si>
  <si>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</si>
  <si>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</si>
  <si>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</si>
  <si>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</si>
  <si>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</si>
  <si>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</si>
  <si>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</si>
  <si>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</si>
  <si>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</si>
  <si>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</si>
  <si>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</si>
  <si>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</si>
  <si>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注：本表反映部门本年度一般公共预算财政拨款基本支出明细情况。如出现明细金额之和与合计数存在轻微误差，系数据收舍原因，不影响本表数据真实性、准确性。</t>
  </si>
  <si>
    <t>政府性基金预算财政拨款收入支出决算表</t>
  </si>
  <si>
    <t>公开07表</t>
  </si>
  <si>
    <t>本年收入</t>
  </si>
  <si>
    <t>备注：本表反映部门本年度政府性基金预算财政拨款收入支出及结转和结余情况。如出现明细金额之和与合计数存在轻微误差，系数据收舍原因，不影响本表数据真实性、准确性。</t>
  </si>
  <si>
    <t>本表为空的部门应将空表公开，并注明：本单位无政府性基金收入，也没有使用政府性基金安排的支出，故本表无数据。</t>
  </si>
  <si>
    <t>国有资本经营预算财政拨款支出决算表</t>
  </si>
  <si>
    <t>公开09表</t>
  </si>
  <si>
    <t>科目名称</t>
  </si>
  <si>
    <t>备注：本单位无国有资本经营预算支出，故本表无数据。</t>
  </si>
  <si>
    <t>备注：本表反映部门本年度国有资本经营预算财政拨款支出情况。</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</si>
  <si>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</si>
  <si>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</si>
  <si>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</si>
  <si>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</si>
  <si>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</si>
  <si>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</si>
  <si>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</si>
  <si>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</si>
  <si>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</si>
  <si>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</si>
  <si>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</si>
  <si>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</si>
  <si>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</si>
  <si>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</si>
  <si>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</si>
  <si>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</si>
  <si>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</si>
  <si>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</si>
  <si>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</si>
  <si>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</si>
  <si>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</si>
  <si>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</si>
  <si>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</si>
  <si>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</si>
  <si>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</si>
  <si>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</si>
  <si>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</si>
  <si>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</si>
  <si>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</si>
  <si>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</si>
  <si>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</si>
  <si>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</si>
  <si>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</si>
  <si>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</si>
  <si>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</si>
  <si>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</si>
  <si>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</si>
  <si>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</si>
  <si>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</si>
  <si>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</si>
  <si>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</si>
  <si>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</si>
  <si>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</si>
  <si>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</si>
  <si>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</si>
  <si>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</si>
  <si>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</si>
  <si>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</si>
  <si>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</si>
  <si>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</si>
  <si>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</si>
  <si>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</si>
  <si>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</si>
  <si>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</si>
  <si>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</si>
  <si>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</si>
  <si>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</si>
  <si>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</si>
  <si>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</si>
  <si>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</si>
  <si>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</si>
  <si>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</si>
  <si>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</si>
  <si>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</si>
  <si>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</si>
  <si>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</si>
  <si>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</si>
  <si>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</si>
  <si>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</si>
  <si>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</si>
  <si>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</si>
  <si>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</si>
  <si>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注：本单位未开展2021年部门整体绩效自评，故本表为空</t>
  </si>
  <si>
    <t>项目支出预算绩效自评表</t>
  </si>
  <si>
    <r>
      <rPr>
        <sz val="9"/>
        <rFont val="宋体"/>
        <family val="0"/>
      </rPr>
      <t>（</t>
    </r>
    <r>
      <rPr>
        <sz val="9"/>
        <rFont val="宋体"/>
        <family val="0"/>
      </rPr>
      <t>20</t>
    </r>
    <r>
      <rPr>
        <sz val="9"/>
        <rFont val="宋体"/>
        <family val="0"/>
      </rPr>
      <t>21</t>
    </r>
    <r>
      <rPr>
        <sz val="9"/>
        <rFont val="宋体"/>
        <family val="0"/>
      </rPr>
      <t>年度）</t>
    </r>
  </si>
  <si>
    <t>项目名称</t>
  </si>
  <si>
    <t>2020年第七批保障新安居工程（老旧小区改造）资金</t>
  </si>
  <si>
    <t>联系人及电话</t>
  </si>
  <si>
    <t>旷昌贵023-49660199</t>
  </si>
  <si>
    <t>主管部门</t>
  </si>
  <si>
    <t>实施单位</t>
  </si>
  <si>
    <t>宝峰镇人民政府</t>
  </si>
  <si>
    <t>项目资金（万元）</t>
  </si>
  <si>
    <t>年初预算数</t>
  </si>
  <si>
    <t>全年预算数
（压减、调整后预算数）（A）</t>
  </si>
  <si>
    <t>全年执行数（B）</t>
  </si>
  <si>
    <t>执行率（B/A,%)</t>
  </si>
  <si>
    <t>总量</t>
  </si>
  <si>
    <t>其中：财政资金</t>
  </si>
  <si>
    <t>年度总体目标</t>
  </si>
  <si>
    <t>年初设定目标</t>
  </si>
  <si>
    <t>场镇基础设施建设得到提升，优化居民生活环境。</t>
  </si>
  <si>
    <t>年度指标值</t>
  </si>
  <si>
    <t>全年完成值</t>
  </si>
  <si>
    <t>完成比例</t>
  </si>
  <si>
    <t>是否本次增加绩效指标</t>
  </si>
  <si>
    <t>未完成原因和改进措施
及相关说明</t>
  </si>
  <si>
    <t>打造宝峰花园个数</t>
  </si>
  <si>
    <t>≥1个</t>
  </si>
  <si>
    <t>1个</t>
  </si>
  <si>
    <t xml:space="preserve">是 </t>
  </si>
  <si>
    <t>打造的宝峰花园面积</t>
  </si>
  <si>
    <t>＝18500平方米</t>
  </si>
  <si>
    <t>18500平方米</t>
  </si>
  <si>
    <t>场镇路面改造面积</t>
  </si>
  <si>
    <t>≥2000平方米</t>
  </si>
  <si>
    <t>2000平方米</t>
  </si>
  <si>
    <t>老百姓生活环境提升情况</t>
  </si>
  <si>
    <t>得到大大提升</t>
  </si>
  <si>
    <t>否</t>
  </si>
  <si>
    <t>受益群众满意程度</t>
  </si>
  <si>
    <t>≥98%</t>
  </si>
  <si>
    <t>无</t>
  </si>
  <si>
    <t>民政对象补助资金（增）</t>
  </si>
  <si>
    <t xml:space="preserve">通过保障特困供养人员、原襄渝铁路建设伤残民兵民工、精简退职人员、百岁老人等困难群众每月生活补助和节日慰问金发放，让困难群众生活有保障，国家民生政策得到落实
</t>
  </si>
  <si>
    <t>特困供养人员补助人数</t>
  </si>
  <si>
    <t>≥212人</t>
  </si>
  <si>
    <t>212人</t>
  </si>
  <si>
    <t>是</t>
  </si>
  <si>
    <t>因人员变动，资金结余少量，结转下年使用</t>
  </si>
  <si>
    <t>原襄渝铁路建设伤残民兵民工补助人数</t>
  </si>
  <si>
    <t>≥7人</t>
  </si>
  <si>
    <t>7人</t>
  </si>
  <si>
    <t>精简退职人员补助人数</t>
  </si>
  <si>
    <t>≥3人</t>
  </si>
  <si>
    <t>3人</t>
  </si>
  <si>
    <t>百岁老人补助人数</t>
  </si>
  <si>
    <t>≥1人</t>
  </si>
  <si>
    <t>1人</t>
  </si>
  <si>
    <t>临时救助困难群众人数</t>
  </si>
  <si>
    <t>≥307人</t>
  </si>
  <si>
    <t>307人</t>
  </si>
  <si>
    <t>补助按时到位率</t>
  </si>
  <si>
    <t>=100%</t>
  </si>
  <si>
    <t>补助对象精准度</t>
  </si>
  <si>
    <t>补助事项公示率</t>
  </si>
  <si>
    <t>受益群众满意度</t>
  </si>
  <si>
    <r>
      <rPr>
        <sz val="9"/>
        <color indexed="8"/>
        <rFont val="宋体"/>
        <family val="0"/>
      </rPr>
      <t>≥9</t>
    </r>
    <r>
      <rPr>
        <sz val="9"/>
        <color indexed="8"/>
        <rFont val="宋体"/>
        <family val="0"/>
      </rPr>
      <t>5</t>
    </r>
    <r>
      <rPr>
        <sz val="9"/>
        <color indexed="8"/>
        <rFont val="宋体"/>
        <family val="0"/>
      </rPr>
      <t>%</t>
    </r>
  </si>
  <si>
    <t>结余资金用于下年继续使用</t>
  </si>
  <si>
    <t>一事一议财政奖补资金</t>
  </si>
  <si>
    <t>农村基础设施建设有提升，村民出行更方便。</t>
  </si>
  <si>
    <t>实施完成太阳能路灯安装，方便村民出行，改善农村基础设施条件。</t>
  </si>
  <si>
    <t>未完成原因和改进措施及相关说明</t>
  </si>
  <si>
    <t>覆盖村个数</t>
  </si>
  <si>
    <t>≥4个</t>
  </si>
  <si>
    <t>4个</t>
  </si>
  <si>
    <t>完成进度</t>
  </si>
  <si>
    <t>≥100%</t>
  </si>
  <si>
    <t>100%</t>
  </si>
  <si>
    <t>村民出行条件</t>
  </si>
  <si>
    <t>有效改善</t>
  </si>
  <si>
    <t>村民满意度</t>
  </si>
  <si>
    <t>≥92%</t>
  </si>
  <si>
    <t>安装太阳能路灯</t>
  </si>
  <si>
    <t>≥798盏</t>
  </si>
  <si>
    <t>798盏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</si>
</sst>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Red]\(0.00\)"/>
    <numFmt numFmtId="181" formatCode="#,##0.00_ "/>
  </numFmts>
  <fonts count="68">
    <font>
      <sz val="10"/>
      <name val="Arial"/>
      <family val="2"/>
    </font>
    <font>
      <sz val="11"/>
      <name val="宋体"/>
      <family val="0"/>
    </font>
    <font>
      <sz val="9"/>
      <name val="Arial"/>
      <family val="2"/>
    </font>
    <font>
      <sz val="16"/>
      <color indexed="8"/>
      <name val="宋体"/>
      <family val="0"/>
    </font>
    <font>
      <sz val="9"/>
      <color indexed="8"/>
      <name val="宋体"/>
      <family val="0"/>
    </font>
    <font>
      <sz val="24"/>
      <color indexed="8"/>
      <name val="宋体"/>
      <family val="0"/>
    </font>
    <font>
      <sz val="9"/>
      <name val="宋体"/>
      <family val="0"/>
    </font>
    <font>
      <sz val="11"/>
      <color indexed="8"/>
      <name val="宋体"/>
      <family val="0"/>
    </font>
    <font>
      <sz val="8"/>
      <name val="Arial"/>
      <family val="2"/>
    </font>
    <font>
      <sz val="8"/>
      <color indexed="8"/>
      <name val="宋体"/>
      <family val="0"/>
    </font>
    <font>
      <sz val="18"/>
      <color indexed="8"/>
      <name val="方正小标宋_GBK"/>
      <family val="0"/>
    </font>
    <font>
      <sz val="11"/>
      <name val="仿宋"/>
      <family val="3"/>
    </font>
    <font>
      <sz val="12"/>
      <color indexed="63"/>
      <name val="宋体"/>
      <family val="0"/>
    </font>
    <font>
      <sz val="12"/>
      <color indexed="8"/>
      <name val="方正仿宋_GBK"/>
      <family val="0"/>
    </font>
    <font>
      <sz val="22"/>
      <color indexed="63"/>
      <name val="黑体"/>
      <family val="3"/>
    </font>
    <font>
      <b/>
      <sz val="10"/>
      <name val="宋体"/>
      <family val="0"/>
    </font>
    <font>
      <sz val="10"/>
      <name val="宋体"/>
      <family val="0"/>
    </font>
    <font>
      <sz val="11"/>
      <color indexed="63"/>
      <name val="宋体"/>
      <family val="0"/>
    </font>
    <font>
      <b/>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6"/>
      <color indexed="8"/>
      <name val="Calibri"/>
      <family val="0"/>
    </font>
    <font>
      <sz val="9"/>
      <color indexed="8"/>
      <name val="Calibri"/>
      <family val="0"/>
    </font>
    <font>
      <sz val="24"/>
      <color indexed="8"/>
      <name val="Calibri"/>
      <family val="0"/>
    </font>
    <font>
      <sz val="9"/>
      <color theme="1"/>
      <name val="宋体"/>
      <family val="0"/>
    </font>
    <font>
      <sz val="8"/>
      <color theme="1"/>
      <name val="Calibri"/>
      <family val="0"/>
    </font>
    <font>
      <sz val="8"/>
      <color theme="1"/>
      <name val="宋体"/>
      <family val="0"/>
    </font>
    <font>
      <sz val="16"/>
      <color theme="1"/>
      <name val="Calibri"/>
      <family val="0"/>
    </font>
    <font>
      <sz val="9"/>
      <name val="Calibri"/>
      <family val="0"/>
    </font>
    <font>
      <sz val="18"/>
      <color theme="1"/>
      <name val="方正小标宋_GBK"/>
      <family val="0"/>
    </font>
    <font>
      <sz val="11"/>
      <name val="Calibri"/>
      <family val="0"/>
    </font>
    <font>
      <sz val="12"/>
      <color theme="1"/>
      <name val="方正仿宋_GBK"/>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color indexed="8"/>
      </left>
      <right style="thin">
        <color indexed="8"/>
      </right>
      <top style="thin">
        <color indexed="8"/>
      </top>
      <bottom style="thin">
        <color indexed="8"/>
      </bottom>
    </border>
    <border>
      <left/>
      <right style="thin"/>
      <top style="thin"/>
      <bottom/>
    </border>
    <border>
      <left/>
      <right style="thin"/>
      <top/>
      <bottom/>
    </border>
    <border>
      <left>
        <color indexed="23"/>
      </left>
      <right>
        <color indexed="23"/>
      </right>
      <top>
        <color indexed="8"/>
      </top>
      <bottom style="thin">
        <color indexed="23"/>
      </bottom>
    </border>
    <border>
      <left>
        <color indexed="8"/>
      </left>
      <right style="thin">
        <color indexed="23"/>
      </right>
      <top>
        <color indexed="63"/>
      </top>
      <bottom>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color indexed="8"/>
      </left>
      <right/>
      <top>
        <color indexed="8"/>
      </top>
      <bottom style="thin">
        <color indexed="8"/>
      </bottom>
    </border>
    <border>
      <left style="thin">
        <color indexed="23"/>
      </left>
      <right>
        <color indexed="63"/>
      </right>
      <top>
        <color indexed="8"/>
      </top>
      <bottom style="thin">
        <color indexed="23"/>
      </bottom>
    </border>
    <border>
      <left>
        <color indexed="8"/>
      </left>
      <right style="thick">
        <color indexed="8"/>
      </right>
      <top>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8"/>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6"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7" fillId="0" borderId="0">
      <alignment vertical="center"/>
      <protection/>
    </xf>
    <xf numFmtId="0" fontId="56" fillId="0" borderId="0">
      <alignment vertical="center"/>
      <protection/>
    </xf>
  </cellStyleXfs>
  <cellXfs count="188">
    <xf numFmtId="0" fontId="0" fillId="0" borderId="0" xfId="0" applyAlignment="1">
      <alignment/>
    </xf>
    <xf numFmtId="0" fontId="2" fillId="0" borderId="0" xfId="0" applyFont="1" applyAlignment="1">
      <alignment/>
    </xf>
    <xf numFmtId="0" fontId="57" fillId="0" borderId="0" xfId="64" applyFont="1" applyAlignment="1">
      <alignment horizontal="center" vertical="center" wrapText="1"/>
      <protection/>
    </xf>
    <xf numFmtId="0" fontId="58" fillId="0" borderId="0" xfId="64" applyFont="1" applyAlignment="1">
      <alignment horizontal="center" vertical="center" wrapText="1"/>
      <protection/>
    </xf>
    <xf numFmtId="0" fontId="56" fillId="0" borderId="0" xfId="64" applyFont="1" applyAlignment="1">
      <alignment horizontal="center" vertical="center" wrapText="1"/>
      <protection/>
    </xf>
    <xf numFmtId="0" fontId="59" fillId="0" borderId="0" xfId="64" applyFont="1" applyAlignment="1">
      <alignment horizontal="center" vertical="center" wrapText="1"/>
      <protection/>
    </xf>
    <xf numFmtId="0" fontId="6" fillId="0" borderId="10" xfId="64" applyFont="1" applyBorder="1" applyAlignment="1">
      <alignment horizontal="center" vertical="center" wrapText="1"/>
      <protection/>
    </xf>
    <xf numFmtId="0" fontId="56" fillId="0" borderId="10" xfId="64" applyFont="1" applyBorder="1" applyAlignment="1">
      <alignment horizontal="center" vertical="center" wrapText="1"/>
      <protection/>
    </xf>
    <xf numFmtId="0" fontId="56" fillId="0" borderId="11" xfId="64" applyFont="1" applyBorder="1" applyAlignment="1">
      <alignment horizontal="center" vertical="center" wrapText="1"/>
      <protection/>
    </xf>
    <xf numFmtId="0" fontId="56" fillId="0" borderId="12" xfId="64" applyFont="1" applyBorder="1" applyAlignment="1">
      <alignment horizontal="center" vertical="center" wrapText="1"/>
      <protection/>
    </xf>
    <xf numFmtId="0" fontId="56" fillId="0" borderId="13" xfId="64" applyFont="1" applyBorder="1" applyAlignment="1">
      <alignment horizontal="center" vertical="center" wrapText="1"/>
      <protection/>
    </xf>
    <xf numFmtId="0" fontId="56" fillId="0" borderId="14" xfId="64" applyFont="1" applyBorder="1" applyAlignment="1">
      <alignment horizontal="center" vertical="center" wrapText="1"/>
      <protection/>
    </xf>
    <xf numFmtId="0" fontId="56" fillId="0" borderId="12" xfId="64" applyFont="1" applyFill="1" applyBorder="1" applyAlignment="1">
      <alignment horizontal="center" vertical="center" wrapText="1"/>
      <protection/>
    </xf>
    <xf numFmtId="0" fontId="56" fillId="0" borderId="14" xfId="64" applyFont="1" applyFill="1" applyBorder="1" applyAlignment="1">
      <alignment horizontal="center" vertical="center" wrapText="1"/>
      <protection/>
    </xf>
    <xf numFmtId="2" fontId="56" fillId="0" borderId="11" xfId="0" applyNumberFormat="1" applyFont="1" applyFill="1" applyBorder="1" applyAlignment="1">
      <alignment horizontal="center" vertical="center" wrapText="1"/>
    </xf>
    <xf numFmtId="0" fontId="56" fillId="0" borderId="11" xfId="64" applyFont="1" applyFill="1" applyBorder="1" applyAlignment="1">
      <alignment horizontal="center" vertical="center" wrapText="1"/>
      <protection/>
    </xf>
    <xf numFmtId="2" fontId="56" fillId="0" borderId="12" xfId="0" applyNumberFormat="1" applyFont="1" applyFill="1" applyBorder="1" applyAlignment="1">
      <alignment horizontal="center" vertical="center" wrapText="1"/>
    </xf>
    <xf numFmtId="2" fontId="56" fillId="0" borderId="14" xfId="0" applyNumberFormat="1" applyFont="1" applyFill="1" applyBorder="1" applyAlignment="1">
      <alignment horizontal="center" vertical="center" wrapText="1"/>
    </xf>
    <xf numFmtId="0" fontId="56" fillId="0" borderId="11" xfId="64" applyFont="1" applyBorder="1" applyAlignment="1">
      <alignment vertical="center" wrapText="1"/>
      <protection/>
    </xf>
    <xf numFmtId="0" fontId="56" fillId="0" borderId="15" xfId="64" applyFont="1" applyBorder="1" applyAlignment="1">
      <alignment horizontal="center" vertical="center" wrapText="1"/>
      <protection/>
    </xf>
    <xf numFmtId="0" fontId="56" fillId="0" borderId="16" xfId="64" applyFont="1" applyBorder="1" applyAlignment="1">
      <alignment horizontal="center" vertical="center" wrapText="1"/>
      <protection/>
    </xf>
    <xf numFmtId="0" fontId="56" fillId="0" borderId="11" xfId="64" applyFont="1" applyBorder="1" applyAlignment="1">
      <alignment horizontal="center" vertical="center" textRotation="255" wrapText="1"/>
      <protection/>
    </xf>
    <xf numFmtId="0" fontId="60" fillId="0" borderId="11" xfId="0"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49" fontId="56" fillId="0" borderId="11" xfId="64" applyNumberFormat="1" applyFont="1" applyBorder="1" applyAlignment="1">
      <alignment horizontal="center" vertical="center" wrapText="1"/>
      <protection/>
    </xf>
    <xf numFmtId="9" fontId="56" fillId="0" borderId="11" xfId="64" applyNumberFormat="1" applyFont="1" applyBorder="1" applyAlignment="1">
      <alignment horizontal="center" vertical="center" wrapText="1"/>
      <protection/>
    </xf>
    <xf numFmtId="0" fontId="56" fillId="0" borderId="11" xfId="64" applyFont="1" applyBorder="1" applyAlignment="1">
      <alignment horizontal="center" vertical="center"/>
      <protection/>
    </xf>
    <xf numFmtId="0" fontId="56" fillId="0" borderId="17" xfId="64" applyFont="1" applyBorder="1" applyAlignment="1">
      <alignment horizontal="center" vertical="center" wrapText="1"/>
      <protection/>
    </xf>
    <xf numFmtId="0" fontId="56" fillId="0" borderId="18" xfId="64" applyFont="1" applyBorder="1" applyAlignment="1">
      <alignment horizontal="center" vertical="center" wrapText="1"/>
      <protection/>
    </xf>
    <xf numFmtId="0" fontId="56" fillId="0" borderId="19" xfId="64" applyFont="1" applyBorder="1" applyAlignment="1">
      <alignment horizontal="center" vertical="center" wrapText="1"/>
      <protection/>
    </xf>
    <xf numFmtId="0" fontId="56" fillId="0" borderId="0" xfId="64" applyFont="1" applyBorder="1" applyAlignment="1">
      <alignment horizontal="center" vertical="center" wrapText="1"/>
      <protection/>
    </xf>
    <xf numFmtId="0" fontId="4" fillId="33" borderId="20" xfId="0" applyFont="1" applyFill="1" applyBorder="1" applyAlignment="1">
      <alignment horizontal="left" vertical="center"/>
    </xf>
    <xf numFmtId="9" fontId="56" fillId="0" borderId="11" xfId="0" applyNumberFormat="1" applyFont="1" applyFill="1" applyBorder="1" applyAlignment="1">
      <alignment horizontal="center" vertical="center"/>
    </xf>
    <xf numFmtId="0" fontId="56" fillId="0" borderId="11" xfId="64" applyFont="1" applyBorder="1" applyAlignment="1">
      <alignment horizontal="center" vertical="center" wrapText="1" readingOrder="1"/>
      <protection/>
    </xf>
    <xf numFmtId="0" fontId="56" fillId="0" borderId="12" xfId="64" applyNumberFormat="1" applyFont="1" applyBorder="1" applyAlignment="1">
      <alignment horizontal="center" vertical="center" wrapText="1" readingOrder="1"/>
      <protection/>
    </xf>
    <xf numFmtId="0" fontId="56" fillId="0" borderId="13" xfId="64" applyNumberFormat="1" applyFont="1" applyBorder="1" applyAlignment="1">
      <alignment horizontal="center" vertical="center" wrapText="1" readingOrder="1"/>
      <protection/>
    </xf>
    <xf numFmtId="0" fontId="37" fillId="0" borderId="0" xfId="64" applyFont="1" applyFill="1" applyAlignment="1">
      <alignment horizontal="left" vertical="center" wrapText="1"/>
      <protection/>
    </xf>
    <xf numFmtId="0" fontId="56" fillId="0" borderId="0" xfId="64" applyFont="1" applyFill="1" applyAlignment="1">
      <alignment horizontal="left" vertical="center" wrapText="1"/>
      <protection/>
    </xf>
    <xf numFmtId="10" fontId="56" fillId="0" borderId="11" xfId="64" applyNumberFormat="1" applyFont="1" applyBorder="1" applyAlignment="1">
      <alignment horizontal="center" vertical="center" wrapText="1"/>
      <protection/>
    </xf>
    <xf numFmtId="10" fontId="56" fillId="0" borderId="11" xfId="64" applyNumberFormat="1" applyFont="1" applyBorder="1" applyAlignment="1">
      <alignment horizontal="left" vertical="center" wrapText="1"/>
      <protection/>
    </xf>
    <xf numFmtId="0" fontId="56" fillId="0" borderId="21" xfId="64" applyFont="1" applyBorder="1" applyAlignment="1">
      <alignment horizontal="center" vertical="center" wrapText="1"/>
      <protection/>
    </xf>
    <xf numFmtId="0" fontId="56" fillId="0" borderId="22" xfId="64" applyFont="1" applyBorder="1" applyAlignment="1">
      <alignment horizontal="center" vertical="center" wrapText="1"/>
      <protection/>
    </xf>
    <xf numFmtId="0" fontId="56" fillId="0" borderId="14" xfId="64" applyNumberFormat="1" applyFont="1" applyBorder="1" applyAlignment="1">
      <alignment horizontal="center" vertical="center" wrapText="1" readingOrder="1"/>
      <protection/>
    </xf>
    <xf numFmtId="0" fontId="8" fillId="0" borderId="0" xfId="0" applyFont="1" applyAlignment="1">
      <alignment/>
    </xf>
    <xf numFmtId="0" fontId="61" fillId="0" borderId="0" xfId="64" applyFont="1" applyAlignment="1">
      <alignment horizontal="center" vertical="center" wrapText="1"/>
      <protection/>
    </xf>
    <xf numFmtId="0" fontId="61" fillId="0" borderId="10" xfId="64" applyFont="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61" fillId="0" borderId="13" xfId="64" applyFont="1" applyFill="1" applyBorder="1" applyAlignment="1">
      <alignment horizontal="center" vertical="center" wrapText="1"/>
      <protection/>
    </xf>
    <xf numFmtId="0" fontId="61" fillId="0" borderId="14" xfId="64" applyFont="1" applyFill="1" applyBorder="1" applyAlignment="1">
      <alignment horizontal="center" vertical="center" wrapText="1"/>
      <protection/>
    </xf>
    <xf numFmtId="0" fontId="61" fillId="0" borderId="11" xfId="64" applyFont="1" applyBorder="1" applyAlignment="1">
      <alignment horizontal="center" vertical="center" wrapText="1"/>
      <protection/>
    </xf>
    <xf numFmtId="0" fontId="61" fillId="0" borderId="12" xfId="64" applyFont="1" applyBorder="1" applyAlignment="1">
      <alignment horizontal="center" vertical="center" wrapText="1"/>
      <protection/>
    </xf>
    <xf numFmtId="0" fontId="61" fillId="0" borderId="13" xfId="64" applyFont="1" applyBorder="1" applyAlignment="1">
      <alignment horizontal="center" vertical="center" wrapText="1"/>
      <protection/>
    </xf>
    <xf numFmtId="0" fontId="61" fillId="0" borderId="14" xfId="64" applyFont="1" applyBorder="1" applyAlignment="1">
      <alignment horizontal="center" vertical="center" wrapText="1"/>
      <protection/>
    </xf>
    <xf numFmtId="0" fontId="61" fillId="0" borderId="12" xfId="64" applyFont="1" applyFill="1" applyBorder="1" applyAlignment="1">
      <alignment horizontal="center" vertical="center" wrapText="1"/>
      <protection/>
    </xf>
    <xf numFmtId="0" fontId="61" fillId="0" borderId="11" xfId="64" applyFont="1" applyFill="1" applyBorder="1" applyAlignment="1">
      <alignment horizontal="center" vertical="center" wrapText="1"/>
      <protection/>
    </xf>
    <xf numFmtId="0" fontId="61" fillId="0" borderId="11" xfId="64" applyFont="1" applyBorder="1" applyAlignment="1">
      <alignment vertical="center" wrapText="1"/>
      <protection/>
    </xf>
    <xf numFmtId="0" fontId="56" fillId="0" borderId="11" xfId="0" applyFont="1" applyFill="1" applyBorder="1" applyAlignment="1">
      <alignment horizontal="center" vertical="center"/>
    </xf>
    <xf numFmtId="49" fontId="56" fillId="0" borderId="11" xfId="64" applyNumberFormat="1" applyFont="1" applyFill="1" applyBorder="1" applyAlignment="1">
      <alignment horizontal="center" vertical="center" wrapText="1"/>
      <protection/>
    </xf>
    <xf numFmtId="9" fontId="61" fillId="0" borderId="11" xfId="64" applyNumberFormat="1" applyFont="1" applyFill="1" applyBorder="1" applyAlignment="1">
      <alignment horizontal="center" vertical="center" wrapText="1"/>
      <protection/>
    </xf>
    <xf numFmtId="0" fontId="61" fillId="0" borderId="11" xfId="64" applyFont="1" applyFill="1" applyBorder="1" applyAlignment="1">
      <alignment horizontal="center" vertical="center"/>
      <protection/>
    </xf>
    <xf numFmtId="0" fontId="56" fillId="0" borderId="11" xfId="0"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0" fontId="37" fillId="0" borderId="11" xfId="0" applyFont="1" applyFill="1" applyBorder="1" applyAlignment="1">
      <alignment horizontal="center" vertical="center"/>
    </xf>
    <xf numFmtId="0" fontId="61" fillId="0" borderId="11" xfId="0" applyFont="1" applyFill="1" applyBorder="1" applyAlignment="1">
      <alignment horizontal="center" vertical="center"/>
    </xf>
    <xf numFmtId="0" fontId="37" fillId="0" borderId="0" xfId="0" applyFont="1" applyFill="1" applyBorder="1" applyAlignment="1">
      <alignment vertical="center"/>
    </xf>
    <xf numFmtId="0" fontId="61" fillId="0" borderId="0" xfId="0" applyFont="1" applyFill="1" applyBorder="1" applyAlignment="1">
      <alignment vertical="center"/>
    </xf>
    <xf numFmtId="0" fontId="37" fillId="0" borderId="0" xfId="64" applyAlignment="1">
      <alignment horizontal="left" vertical="center" wrapText="1"/>
      <protection/>
    </xf>
    <xf numFmtId="0" fontId="61" fillId="0" borderId="0" xfId="64" applyFont="1" applyAlignment="1">
      <alignment horizontal="left" vertical="center" wrapText="1"/>
      <protection/>
    </xf>
    <xf numFmtId="10" fontId="61" fillId="0" borderId="11" xfId="64" applyNumberFormat="1" applyFont="1" applyBorder="1" applyAlignment="1">
      <alignment horizontal="center" vertical="center" wrapText="1"/>
      <protection/>
    </xf>
    <xf numFmtId="0" fontId="63" fillId="0" borderId="0" xfId="64" applyFont="1" applyAlignment="1">
      <alignment horizontal="center" vertical="center" wrapText="1"/>
      <protection/>
    </xf>
    <xf numFmtId="0" fontId="9" fillId="33" borderId="20" xfId="0" applyFont="1" applyFill="1" applyBorder="1" applyAlignment="1">
      <alignment horizontal="left" vertical="center" wrapText="1"/>
    </xf>
    <xf numFmtId="9" fontId="61" fillId="0" borderId="11" xfId="64" applyNumberFormat="1" applyFont="1" applyBorder="1" applyAlignment="1">
      <alignment horizontal="left" vertical="center" wrapText="1"/>
      <protection/>
    </xf>
    <xf numFmtId="0" fontId="61" fillId="0" borderId="11" xfId="64" applyFont="1" applyBorder="1" applyAlignment="1">
      <alignment horizontal="center" vertical="center"/>
      <protection/>
    </xf>
    <xf numFmtId="0" fontId="61" fillId="0" borderId="17" xfId="64" applyFont="1" applyBorder="1" applyAlignment="1">
      <alignment horizontal="center" vertical="center"/>
      <protection/>
    </xf>
    <xf numFmtId="0" fontId="61" fillId="0" borderId="18" xfId="64" applyFont="1" applyBorder="1" applyAlignment="1">
      <alignment horizontal="center" vertical="center"/>
      <protection/>
    </xf>
    <xf numFmtId="49" fontId="9" fillId="33" borderId="20" xfId="0" applyNumberFormat="1" applyFont="1" applyFill="1" applyBorder="1" applyAlignment="1">
      <alignment horizontal="left" vertical="center" wrapText="1"/>
    </xf>
    <xf numFmtId="0" fontId="61" fillId="0" borderId="19" xfId="64" applyFont="1" applyBorder="1" applyAlignment="1">
      <alignment horizontal="center" vertical="center"/>
      <protection/>
    </xf>
    <xf numFmtId="0" fontId="61" fillId="0" borderId="0" xfId="64" applyFont="1" applyBorder="1" applyAlignment="1">
      <alignment horizontal="center" vertical="center"/>
      <protection/>
    </xf>
    <xf numFmtId="0" fontId="61" fillId="0" borderId="12" xfId="64" applyNumberFormat="1" applyFont="1" applyBorder="1" applyAlignment="1">
      <alignment horizontal="center" vertical="center" wrapText="1" readingOrder="1"/>
      <protection/>
    </xf>
    <xf numFmtId="0" fontId="61" fillId="0" borderId="13" xfId="64" applyNumberFormat="1" applyFont="1" applyBorder="1" applyAlignment="1">
      <alignment horizontal="center" vertical="center" wrapText="1" readingOrder="1"/>
      <protection/>
    </xf>
    <xf numFmtId="9" fontId="61" fillId="0" borderId="11" xfId="64" applyNumberFormat="1" applyFont="1" applyBorder="1" applyAlignment="1">
      <alignment horizontal="center" vertical="center" wrapText="1"/>
      <protection/>
    </xf>
    <xf numFmtId="0" fontId="61" fillId="0" borderId="21" xfId="64" applyFont="1" applyBorder="1" applyAlignment="1">
      <alignment horizontal="center" vertical="center"/>
      <protection/>
    </xf>
    <xf numFmtId="0" fontId="61" fillId="0" borderId="22" xfId="64" applyFont="1" applyBorder="1" applyAlignment="1">
      <alignment horizontal="center" vertical="center"/>
      <protection/>
    </xf>
    <xf numFmtId="0" fontId="61" fillId="0" borderId="14" xfId="64" applyNumberFormat="1" applyFont="1" applyBorder="1" applyAlignment="1">
      <alignment horizontal="center" vertical="center" wrapText="1" readingOrder="1"/>
      <protection/>
    </xf>
    <xf numFmtId="0" fontId="56" fillId="0" borderId="0" xfId="65">
      <alignment vertical="center"/>
      <protection/>
    </xf>
    <xf numFmtId="0" fontId="64" fillId="0" borderId="0" xfId="65" applyFont="1" applyFill="1" applyAlignment="1">
      <alignment/>
      <protection/>
    </xf>
    <xf numFmtId="0" fontId="10" fillId="0" borderId="0" xfId="64" applyFont="1" applyFill="1" applyBorder="1" applyAlignment="1">
      <alignment horizontal="center" vertical="center" wrapText="1"/>
      <protection/>
    </xf>
    <xf numFmtId="0" fontId="65" fillId="0" borderId="0" xfId="64" applyFont="1" applyFill="1" applyBorder="1" applyAlignment="1">
      <alignment horizontal="center" vertical="center" wrapText="1"/>
      <protection/>
    </xf>
    <xf numFmtId="0" fontId="11" fillId="0" borderId="0" xfId="65" applyFont="1" applyFill="1" applyBorder="1" applyAlignment="1">
      <alignment horizontal="left" vertical="center"/>
      <protection/>
    </xf>
    <xf numFmtId="0" fontId="66" fillId="0" borderId="0" xfId="65" applyFont="1" applyFill="1" applyAlignment="1">
      <alignment/>
      <protection/>
    </xf>
    <xf numFmtId="0" fontId="11" fillId="0" borderId="0" xfId="58" applyFont="1" applyFill="1" applyBorder="1" applyAlignment="1">
      <alignment horizontal="center" vertical="center"/>
      <protection/>
    </xf>
    <xf numFmtId="0" fontId="12" fillId="0" borderId="23" xfId="0" applyFont="1" applyFill="1" applyBorder="1" applyAlignment="1">
      <alignment horizontal="left" vertical="center"/>
    </xf>
    <xf numFmtId="0" fontId="1" fillId="0" borderId="0" xfId="65" applyFont="1" applyFill="1" applyAlignment="1">
      <alignment horizontal="center"/>
      <protection/>
    </xf>
    <xf numFmtId="0" fontId="11" fillId="0" borderId="10" xfId="58" applyFont="1" applyFill="1" applyBorder="1" applyAlignment="1">
      <alignment horizontal="center" vertical="center"/>
      <protection/>
    </xf>
    <xf numFmtId="0" fontId="67" fillId="0" borderId="11" xfId="64" applyFont="1" applyFill="1" applyBorder="1" applyAlignment="1">
      <alignment horizontal="center" vertical="center" wrapText="1"/>
      <protection/>
    </xf>
    <xf numFmtId="180" fontId="67" fillId="0" borderId="11" xfId="64" applyNumberFormat="1" applyFont="1" applyFill="1" applyBorder="1" applyAlignment="1">
      <alignment horizontal="center" vertical="center" wrapText="1"/>
      <protection/>
    </xf>
    <xf numFmtId="10" fontId="67" fillId="0" borderId="11" xfId="64" applyNumberFormat="1" applyFont="1" applyFill="1" applyBorder="1" applyAlignment="1">
      <alignment horizontal="center" vertical="center" wrapText="1"/>
      <protection/>
    </xf>
    <xf numFmtId="0" fontId="67" fillId="0" borderId="12" xfId="64" applyFont="1" applyFill="1" applyBorder="1" applyAlignment="1">
      <alignment horizontal="center" vertical="center" wrapText="1"/>
      <protection/>
    </xf>
    <xf numFmtId="0" fontId="67" fillId="0" borderId="13" xfId="64" applyFont="1" applyFill="1" applyBorder="1" applyAlignment="1">
      <alignment horizontal="center" vertical="center" wrapText="1"/>
      <protection/>
    </xf>
    <xf numFmtId="0" fontId="67" fillId="0" borderId="14" xfId="64" applyFont="1" applyFill="1" applyBorder="1" applyAlignment="1">
      <alignment horizontal="center" vertical="center" wrapText="1"/>
      <protection/>
    </xf>
    <xf numFmtId="0" fontId="67" fillId="0" borderId="11" xfId="64" applyFont="1" applyFill="1" applyBorder="1" applyAlignment="1">
      <alignment horizontal="center" vertical="center" textRotation="255" wrapText="1"/>
      <protection/>
    </xf>
    <xf numFmtId="0" fontId="67" fillId="0" borderId="11" xfId="64" applyNumberFormat="1" applyFont="1" applyFill="1" applyBorder="1" applyAlignment="1">
      <alignment horizontal="left" vertical="center" wrapText="1"/>
      <protection/>
    </xf>
    <xf numFmtId="0" fontId="66" fillId="0" borderId="0" xfId="65" applyFont="1" applyFill="1" applyAlignment="1">
      <alignment horizontal="left" vertical="center"/>
      <protection/>
    </xf>
    <xf numFmtId="0" fontId="1" fillId="0" borderId="0" xfId="0" applyFont="1" applyBorder="1" applyAlignment="1">
      <alignment horizontal="left" vertical="center"/>
    </xf>
    <xf numFmtId="0" fontId="6" fillId="0" borderId="0" xfId="0" applyFont="1" applyBorder="1" applyAlignment="1">
      <alignment horizontal="left" vertical="center"/>
    </xf>
    <xf numFmtId="0" fontId="14" fillId="0" borderId="0" xfId="0" applyFont="1" applyBorder="1" applyAlignment="1">
      <alignment horizontal="center" vertical="center"/>
    </xf>
    <xf numFmtId="0" fontId="6" fillId="0" borderId="24" xfId="0" applyFont="1" applyBorder="1" applyAlignment="1">
      <alignment horizontal="left" vertical="center"/>
    </xf>
    <xf numFmtId="0" fontId="12" fillId="0" borderId="24" xfId="0" applyFont="1" applyBorder="1" applyAlignment="1">
      <alignment horizontal="right" vertical="center"/>
    </xf>
    <xf numFmtId="0" fontId="12" fillId="0" borderId="23" xfId="0" applyFont="1" applyBorder="1" applyAlignment="1">
      <alignment horizontal="left" vertical="center"/>
    </xf>
    <xf numFmtId="0" fontId="6" fillId="0" borderId="23" xfId="0" applyFont="1" applyBorder="1" applyAlignment="1">
      <alignment horizontal="left" vertical="center"/>
    </xf>
    <xf numFmtId="0" fontId="12" fillId="0" borderId="23" xfId="0" applyFont="1" applyBorder="1" applyAlignment="1">
      <alignment horizontal="center" vertical="center"/>
    </xf>
    <xf numFmtId="0" fontId="12" fillId="0" borderId="25" xfId="0" applyFont="1" applyBorder="1" applyAlignment="1">
      <alignment horizontal="right" vertical="center"/>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6" xfId="0" applyFont="1" applyBorder="1" applyAlignment="1">
      <alignment horizontal="left" vertical="center" shrinkToFit="1"/>
    </xf>
    <xf numFmtId="0" fontId="16" fillId="0" borderId="27" xfId="0" applyFont="1" applyBorder="1" applyAlignment="1">
      <alignment horizontal="center" vertical="center" shrinkToFit="1"/>
    </xf>
    <xf numFmtId="0" fontId="15" fillId="0" borderId="27" xfId="0" applyFont="1" applyBorder="1" applyAlignment="1">
      <alignment horizontal="left" vertical="center" shrinkToFit="1"/>
    </xf>
    <xf numFmtId="4" fontId="16" fillId="0" borderId="27" xfId="0" applyNumberFormat="1" applyFont="1" applyBorder="1" applyAlignment="1">
      <alignment horizontal="right" vertical="center" shrinkToFit="1"/>
    </xf>
    <xf numFmtId="0" fontId="16" fillId="0" borderId="27" xfId="0" applyFont="1" applyBorder="1" applyAlignment="1">
      <alignment horizontal="left" vertical="center" shrinkToFit="1"/>
    </xf>
    <xf numFmtId="0" fontId="16" fillId="0" borderId="26" xfId="0" applyFont="1" applyBorder="1" applyAlignment="1">
      <alignment horizontal="left" vertical="center" shrinkToFit="1"/>
    </xf>
    <xf numFmtId="3" fontId="16" fillId="0" borderId="27" xfId="0" applyNumberFormat="1" applyFont="1" applyBorder="1" applyAlignment="1">
      <alignment horizontal="right" vertical="center" shrinkToFit="1"/>
    </xf>
    <xf numFmtId="4" fontId="16" fillId="0" borderId="28" xfId="0" applyNumberFormat="1" applyFont="1" applyBorder="1" applyAlignment="1">
      <alignment horizontal="right" vertical="center" shrinkToFit="1"/>
    </xf>
    <xf numFmtId="0" fontId="16" fillId="0" borderId="29" xfId="0" applyFont="1" applyBorder="1" applyAlignment="1">
      <alignment horizontal="left" vertical="center" shrinkToFit="1"/>
    </xf>
    <xf numFmtId="0" fontId="0" fillId="0" borderId="11" xfId="0" applyBorder="1" applyAlignment="1">
      <alignment/>
    </xf>
    <xf numFmtId="4" fontId="16" fillId="0" borderId="11" xfId="0" applyNumberFormat="1" applyFont="1" applyBorder="1" applyAlignment="1">
      <alignment horizontal="right" vertical="center" shrinkToFit="1"/>
    </xf>
    <xf numFmtId="0" fontId="16" fillId="0" borderId="26" xfId="0" applyFont="1" applyBorder="1" applyAlignment="1">
      <alignment horizontal="left" vertical="center"/>
    </xf>
    <xf numFmtId="4" fontId="16" fillId="0" borderId="27" xfId="0" applyNumberFormat="1" applyFont="1" applyBorder="1" applyAlignment="1">
      <alignment horizontal="right" vertical="center"/>
    </xf>
    <xf numFmtId="0" fontId="16" fillId="0" borderId="27" xfId="0" applyFont="1" applyBorder="1" applyAlignment="1">
      <alignment horizontal="left" vertical="center"/>
    </xf>
    <xf numFmtId="0" fontId="16" fillId="0" borderId="23" xfId="0" applyFont="1" applyBorder="1" applyAlignment="1">
      <alignment horizontal="left" vertical="center"/>
    </xf>
    <xf numFmtId="0" fontId="16" fillId="0" borderId="0" xfId="0" applyFont="1" applyBorder="1" applyAlignment="1">
      <alignment horizontal="left" vertical="center"/>
    </xf>
    <xf numFmtId="0" fontId="6" fillId="0" borderId="30" xfId="0" applyFont="1" applyBorder="1" applyAlignment="1">
      <alignment horizontal="left" vertical="center"/>
    </xf>
    <xf numFmtId="0" fontId="16" fillId="0" borderId="23" xfId="0" applyFont="1" applyBorder="1" applyAlignment="1">
      <alignment horizontal="left" vertical="center" wrapText="1"/>
    </xf>
    <xf numFmtId="0" fontId="16" fillId="0" borderId="0" xfId="0" applyFont="1" applyBorder="1" applyAlignment="1">
      <alignment horizontal="left" vertical="center" wrapText="1"/>
    </xf>
    <xf numFmtId="0" fontId="15" fillId="0" borderId="26"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23" xfId="0" applyFont="1" applyBorder="1" applyAlignment="1">
      <alignment horizontal="left" vertical="center" shrinkToFit="1"/>
    </xf>
    <xf numFmtId="0" fontId="16" fillId="0" borderId="0" xfId="0" applyFont="1" applyBorder="1" applyAlignment="1">
      <alignment horizontal="left" vertical="center" shrinkToFit="1"/>
    </xf>
    <xf numFmtId="4" fontId="15" fillId="0" borderId="27" xfId="0" applyNumberFormat="1" applyFont="1" applyBorder="1" applyAlignment="1">
      <alignment horizontal="right" vertical="center" shrinkToFit="1"/>
    </xf>
    <xf numFmtId="0" fontId="17" fillId="0" borderId="23" xfId="0" applyFont="1" applyBorder="1" applyAlignment="1">
      <alignment horizontal="center" vertical="center"/>
    </xf>
    <xf numFmtId="0" fontId="15" fillId="0" borderId="31" xfId="0" applyFont="1" applyBorder="1" applyAlignment="1">
      <alignment horizontal="center" vertical="center" wrapText="1"/>
    </xf>
    <xf numFmtId="0" fontId="16" fillId="0" borderId="27" xfId="0" applyFont="1" applyBorder="1" applyAlignment="1">
      <alignment horizontal="right" vertical="center" shrinkToFit="1"/>
    </xf>
    <xf numFmtId="0" fontId="17" fillId="0" borderId="0" xfId="0" applyFont="1" applyBorder="1" applyAlignment="1">
      <alignment horizontal="center" vertical="center"/>
    </xf>
    <xf numFmtId="181" fontId="16" fillId="0" borderId="11" xfId="0" applyNumberFormat="1" applyFont="1" applyBorder="1" applyAlignment="1">
      <alignment horizontal="right" vertical="center" shrinkToFit="1"/>
    </xf>
    <xf numFmtId="0" fontId="15" fillId="0" borderId="11" xfId="0" applyFont="1" applyBorder="1" applyAlignment="1">
      <alignment horizontal="left" vertical="center" shrinkToFit="1"/>
    </xf>
    <xf numFmtId="0" fontId="16" fillId="0" borderId="11" xfId="0" applyFont="1" applyBorder="1" applyAlignment="1">
      <alignment horizontal="left" vertical="center" shrinkToFit="1"/>
    </xf>
    <xf numFmtId="0" fontId="18" fillId="0" borderId="11" xfId="0" applyFont="1" applyBorder="1" applyAlignment="1">
      <alignment horizontal="left" vertical="center" shrinkToFit="1"/>
    </xf>
    <xf numFmtId="4" fontId="15" fillId="0" borderId="11" xfId="0" applyNumberFormat="1" applyFont="1" applyBorder="1" applyAlignment="1">
      <alignment horizontal="right" vertical="center" shrinkToFit="1"/>
    </xf>
    <xf numFmtId="181" fontId="15" fillId="0" borderId="11" xfId="0" applyNumberFormat="1" applyFont="1" applyBorder="1" applyAlignment="1">
      <alignment horizontal="right" vertical="center" shrinkToFit="1"/>
    </xf>
    <xf numFmtId="0" fontId="16" fillId="0" borderId="11" xfId="0" applyFont="1" applyBorder="1" applyAlignment="1">
      <alignment horizontal="center" vertical="center" shrinkToFit="1"/>
    </xf>
    <xf numFmtId="0" fontId="15" fillId="0" borderId="11" xfId="0" applyFont="1" applyBorder="1" applyAlignment="1">
      <alignment horizontal="left" vertical="center" shrinkToFit="1"/>
    </xf>
    <xf numFmtId="181" fontId="0" fillId="0" borderId="11" xfId="0" applyNumberFormat="1" applyBorder="1" applyAlignment="1">
      <alignment/>
    </xf>
    <xf numFmtId="0" fontId="16" fillId="0" borderId="11" xfId="0" applyFont="1" applyBorder="1" applyAlignment="1">
      <alignment horizontal="left" vertical="center" shrinkToFit="1"/>
    </xf>
    <xf numFmtId="4" fontId="15" fillId="34" borderId="11" xfId="0" applyNumberFormat="1" applyFont="1" applyFill="1" applyBorder="1" applyAlignment="1">
      <alignment horizontal="right" vertical="center" shrinkToFit="1"/>
    </xf>
    <xf numFmtId="181" fontId="15" fillId="34" borderId="11" xfId="0" applyNumberFormat="1" applyFont="1" applyFill="1" applyBorder="1" applyAlignment="1">
      <alignment horizontal="right" vertical="center" shrinkToFit="1"/>
    </xf>
    <xf numFmtId="0" fontId="16" fillId="0" borderId="15" xfId="0" applyFont="1" applyBorder="1" applyAlignment="1">
      <alignment horizontal="left" vertical="center" shrinkToFit="1"/>
    </xf>
    <xf numFmtId="0" fontId="0" fillId="0" borderId="15" xfId="0" applyBorder="1" applyAlignment="1">
      <alignment/>
    </xf>
    <xf numFmtId="4" fontId="16" fillId="0" borderId="11" xfId="0" applyNumberFormat="1" applyFont="1" applyBorder="1" applyAlignment="1">
      <alignment horizontal="right" vertical="center" shrinkToFit="1"/>
    </xf>
    <xf numFmtId="4" fontId="16" fillId="0" borderId="32" xfId="0" applyNumberFormat="1" applyFont="1" applyBorder="1" applyAlignment="1">
      <alignment horizontal="right" vertical="center" shrinkToFit="1"/>
    </xf>
    <xf numFmtId="0" fontId="15" fillId="0" borderId="26" xfId="0" applyFont="1" applyBorder="1" applyAlignment="1">
      <alignment horizontal="center" vertical="center"/>
    </xf>
    <xf numFmtId="0" fontId="15" fillId="0" borderId="27" xfId="0" applyFont="1" applyBorder="1" applyAlignment="1">
      <alignment horizontal="center" vertical="center"/>
    </xf>
    <xf numFmtId="181" fontId="0" fillId="0" borderId="0" xfId="0" applyNumberFormat="1" applyAlignment="1">
      <alignment/>
    </xf>
    <xf numFmtId="181" fontId="6" fillId="0" borderId="0" xfId="0" applyNumberFormat="1" applyFont="1" applyBorder="1" applyAlignment="1">
      <alignment horizontal="left" vertical="center"/>
    </xf>
    <xf numFmtId="181" fontId="6" fillId="0" borderId="23" xfId="0" applyNumberFormat="1" applyFont="1" applyBorder="1" applyAlignment="1">
      <alignment horizontal="left"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181" fontId="15" fillId="0" borderId="27" xfId="0" applyNumberFormat="1" applyFont="1" applyBorder="1" applyAlignment="1">
      <alignment horizontal="center" vertical="center" wrapText="1"/>
    </xf>
    <xf numFmtId="0" fontId="15" fillId="0" borderId="33"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8" xfId="0" applyFont="1" applyBorder="1" applyAlignment="1">
      <alignment horizontal="center" vertical="center" shrinkToFit="1"/>
    </xf>
    <xf numFmtId="181" fontId="15" fillId="0" borderId="28" xfId="0" applyNumberFormat="1" applyFont="1" applyBorder="1" applyAlignment="1">
      <alignment horizontal="center" vertical="center" wrapText="1"/>
    </xf>
    <xf numFmtId="0" fontId="15" fillId="0" borderId="11" xfId="0" applyFont="1" applyBorder="1" applyAlignment="1">
      <alignment horizontal="center" vertical="center" shrinkToFit="1"/>
    </xf>
    <xf numFmtId="181" fontId="16" fillId="0" borderId="0" xfId="0" applyNumberFormat="1" applyFont="1" applyBorder="1" applyAlignment="1">
      <alignment horizontal="left" vertical="center" shrinkToFit="1"/>
    </xf>
    <xf numFmtId="0" fontId="18" fillId="0" borderId="27" xfId="0" applyFont="1" applyBorder="1" applyAlignment="1">
      <alignment horizontal="left"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0" fontId="15" fillId="0" borderId="36" xfId="0" applyFont="1" applyBorder="1" applyAlignment="1">
      <alignment horizontal="left" vertical="center" shrinkToFit="1"/>
    </xf>
    <xf numFmtId="0" fontId="16" fillId="0" borderId="34" xfId="0" applyFont="1" applyBorder="1" applyAlignment="1">
      <alignment horizontal="left" vertical="center" shrinkToFit="1"/>
    </xf>
    <xf numFmtId="0" fontId="16" fillId="0" borderId="35" xfId="0" applyFont="1" applyBorder="1" applyAlignment="1">
      <alignment horizontal="left" vertical="center" shrinkToFit="1"/>
    </xf>
    <xf numFmtId="0" fontId="16" fillId="0" borderId="36" xfId="0" applyFont="1" applyBorder="1" applyAlignment="1">
      <alignment horizontal="left" vertical="center" shrinkToFit="1"/>
    </xf>
    <xf numFmtId="4" fontId="15" fillId="0" borderId="27" xfId="0" applyNumberFormat="1" applyFont="1" applyFill="1" applyBorder="1" applyAlignment="1">
      <alignment horizontal="right" vertical="center" shrinkToFit="1"/>
    </xf>
    <xf numFmtId="0" fontId="16" fillId="0" borderId="26" xfId="0" applyFont="1" applyBorder="1" applyAlignment="1">
      <alignment horizontal="center" vertical="center" shrinkToFit="1"/>
    </xf>
    <xf numFmtId="4" fontId="16" fillId="0" borderId="0" xfId="0" applyNumberFormat="1" applyFont="1" applyBorder="1" applyAlignment="1">
      <alignment horizontal="left" vertical="center"/>
    </xf>
    <xf numFmtId="0" fontId="12" fillId="0" borderId="0"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3"/>
  <sheetViews>
    <sheetView workbookViewId="0" topLeftCell="A27">
      <selection activeCell="A25" sqref="A25"/>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03"/>
      <c r="B1" s="105" t="s">
        <v>0</v>
      </c>
      <c r="C1" s="104"/>
      <c r="D1" s="106"/>
    </row>
    <row r="2" spans="1:4" ht="15" customHeight="1">
      <c r="A2" s="103"/>
      <c r="B2" s="104"/>
      <c r="C2" s="104"/>
      <c r="D2" s="106"/>
    </row>
    <row r="3" spans="1:4" ht="15" customHeight="1">
      <c r="A3" s="103"/>
      <c r="B3" s="104"/>
      <c r="C3" s="104"/>
      <c r="D3" s="106"/>
    </row>
    <row r="4" spans="1:4" ht="15" customHeight="1">
      <c r="A4" s="103"/>
      <c r="B4" s="104"/>
      <c r="C4" s="104"/>
      <c r="D4" s="106"/>
    </row>
    <row r="5" spans="1:4" ht="15" customHeight="1">
      <c r="A5" s="103"/>
      <c r="B5" s="104"/>
      <c r="C5" s="104"/>
      <c r="D5" s="106"/>
    </row>
    <row r="6" spans="1:4" ht="15" customHeight="1">
      <c r="A6" s="103"/>
      <c r="B6" s="104"/>
      <c r="C6" s="104"/>
      <c r="D6" s="106"/>
    </row>
    <row r="7" spans="1:4" ht="15" customHeight="1">
      <c r="A7" s="104"/>
      <c r="B7" s="104"/>
      <c r="C7" s="104"/>
      <c r="D7" s="107" t="s">
        <v>1</v>
      </c>
    </row>
    <row r="8" spans="1:4" ht="15" customHeight="1">
      <c r="A8" s="108" t="s">
        <v>2</v>
      </c>
      <c r="B8" s="110" t="s">
        <v>3</v>
      </c>
      <c r="C8" s="109"/>
      <c r="D8" s="111" t="s">
        <v>4</v>
      </c>
    </row>
    <row r="9" spans="1:4" ht="15" customHeight="1">
      <c r="A9" s="112" t="s">
        <v>5</v>
      </c>
      <c r="B9" s="113" t="s">
        <v>5</v>
      </c>
      <c r="C9" s="113" t="s">
        <v>6</v>
      </c>
      <c r="D9" s="113" t="s">
        <v>6</v>
      </c>
    </row>
    <row r="10" spans="1:4" ht="15" customHeight="1">
      <c r="A10" s="112" t="s">
        <v>7</v>
      </c>
      <c r="B10" s="113" t="s">
        <v>8</v>
      </c>
      <c r="C10" s="113" t="s">
        <v>9</v>
      </c>
      <c r="D10" s="113" t="s">
        <v>8</v>
      </c>
    </row>
    <row r="11" spans="1:4" ht="15" customHeight="1">
      <c r="A11" s="119" t="s">
        <v>10</v>
      </c>
      <c r="B11" s="117">
        <v>4253.5</v>
      </c>
      <c r="C11" s="118" t="s">
        <v>11</v>
      </c>
      <c r="D11" s="117">
        <v>833.14</v>
      </c>
    </row>
    <row r="12" spans="1:4" ht="15" customHeight="1">
      <c r="A12" s="119" t="s">
        <v>12</v>
      </c>
      <c r="B12" s="117">
        <v>333.93</v>
      </c>
      <c r="C12" s="118" t="s">
        <v>13</v>
      </c>
      <c r="D12" s="117"/>
    </row>
    <row r="13" spans="1:4" ht="15" customHeight="1">
      <c r="A13" s="119" t="s">
        <v>14</v>
      </c>
      <c r="B13" s="117"/>
      <c r="C13" s="118" t="s">
        <v>15</v>
      </c>
      <c r="D13" s="117">
        <v>2</v>
      </c>
    </row>
    <row r="14" spans="1:4" ht="15" customHeight="1">
      <c r="A14" s="119" t="s">
        <v>16</v>
      </c>
      <c r="B14" s="117"/>
      <c r="C14" s="118" t="s">
        <v>17</v>
      </c>
      <c r="D14" s="117">
        <v>14.15</v>
      </c>
    </row>
    <row r="15" spans="1:4" ht="15" customHeight="1">
      <c r="A15" s="119" t="s">
        <v>18</v>
      </c>
      <c r="B15" s="117"/>
      <c r="C15" s="118" t="s">
        <v>19</v>
      </c>
      <c r="D15" s="117"/>
    </row>
    <row r="16" spans="1:4" ht="15" customHeight="1">
      <c r="A16" s="119" t="s">
        <v>20</v>
      </c>
      <c r="B16" s="117"/>
      <c r="C16" s="118" t="s">
        <v>21</v>
      </c>
      <c r="D16" s="117"/>
    </row>
    <row r="17" spans="1:4" ht="15" customHeight="1">
      <c r="A17" s="125" t="s">
        <v>22</v>
      </c>
      <c r="B17" s="117"/>
      <c r="C17" s="118" t="s">
        <v>23</v>
      </c>
      <c r="D17" s="117">
        <v>137.6</v>
      </c>
    </row>
    <row r="18" spans="1:4" ht="15" customHeight="1">
      <c r="A18" s="125" t="s">
        <v>24</v>
      </c>
      <c r="B18" s="117"/>
      <c r="C18" s="118" t="s">
        <v>25</v>
      </c>
      <c r="D18" s="117">
        <v>831.66</v>
      </c>
    </row>
    <row r="19" spans="1:4" ht="15" customHeight="1">
      <c r="A19" s="119"/>
      <c r="B19" s="142"/>
      <c r="C19" s="118" t="s">
        <v>26</v>
      </c>
      <c r="D19" s="117">
        <v>204.13</v>
      </c>
    </row>
    <row r="20" spans="1:4" ht="15" customHeight="1">
      <c r="A20" s="119"/>
      <c r="B20" s="142"/>
      <c r="C20" s="118" t="s">
        <v>27</v>
      </c>
      <c r="D20" s="117">
        <v>105.33</v>
      </c>
    </row>
    <row r="21" spans="1:4" ht="15" customHeight="1">
      <c r="A21" s="119"/>
      <c r="B21" s="142"/>
      <c r="C21" s="118" t="s">
        <v>28</v>
      </c>
      <c r="D21" s="117">
        <v>935.72</v>
      </c>
    </row>
    <row r="22" spans="1:4" ht="15" customHeight="1">
      <c r="A22" s="119"/>
      <c r="B22" s="142"/>
      <c r="C22" s="118" t="s">
        <v>29</v>
      </c>
      <c r="D22" s="117">
        <v>881.53</v>
      </c>
    </row>
    <row r="23" spans="1:4" ht="15" customHeight="1">
      <c r="A23" s="119"/>
      <c r="B23" s="142"/>
      <c r="C23" s="118" t="s">
        <v>30</v>
      </c>
      <c r="D23" s="117">
        <v>344.04</v>
      </c>
    </row>
    <row r="24" spans="1:4" ht="15" customHeight="1">
      <c r="A24" s="119"/>
      <c r="B24" s="142"/>
      <c r="C24" s="118" t="s">
        <v>31</v>
      </c>
      <c r="D24" s="117"/>
    </row>
    <row r="25" spans="1:4" ht="15" customHeight="1">
      <c r="A25" s="119"/>
      <c r="B25" s="142"/>
      <c r="C25" s="118" t="s">
        <v>32</v>
      </c>
      <c r="D25" s="117"/>
    </row>
    <row r="26" spans="1:4" ht="15" customHeight="1">
      <c r="A26" s="119"/>
      <c r="B26" s="142"/>
      <c r="C26" s="118" t="s">
        <v>33</v>
      </c>
      <c r="D26" s="117"/>
    </row>
    <row r="27" spans="1:4" ht="15" customHeight="1">
      <c r="A27" s="119"/>
      <c r="B27" s="142"/>
      <c r="C27" s="118" t="s">
        <v>34</v>
      </c>
      <c r="D27" s="117"/>
    </row>
    <row r="28" spans="1:4" ht="15" customHeight="1">
      <c r="A28" s="119"/>
      <c r="B28" s="142"/>
      <c r="C28" s="118" t="s">
        <v>35</v>
      </c>
      <c r="D28" s="117"/>
    </row>
    <row r="29" spans="1:4" ht="15" customHeight="1">
      <c r="A29" s="119"/>
      <c r="B29" s="142"/>
      <c r="C29" s="118" t="s">
        <v>36</v>
      </c>
      <c r="D29" s="117">
        <v>342.43</v>
      </c>
    </row>
    <row r="30" spans="1:4" ht="15" customHeight="1">
      <c r="A30" s="119"/>
      <c r="B30" s="142"/>
      <c r="C30" s="118" t="s">
        <v>37</v>
      </c>
      <c r="D30" s="117"/>
    </row>
    <row r="31" spans="1:4" ht="15" customHeight="1">
      <c r="A31" s="119"/>
      <c r="B31" s="142"/>
      <c r="C31" s="118" t="s">
        <v>38</v>
      </c>
      <c r="D31" s="117"/>
    </row>
    <row r="32" spans="1:4" ht="15" customHeight="1">
      <c r="A32" s="119"/>
      <c r="B32" s="142"/>
      <c r="C32" s="118" t="s">
        <v>39</v>
      </c>
      <c r="D32" s="117">
        <v>49.16</v>
      </c>
    </row>
    <row r="33" spans="1:4" ht="15" customHeight="1">
      <c r="A33" s="119"/>
      <c r="B33" s="142"/>
      <c r="C33" s="118" t="s">
        <v>40</v>
      </c>
      <c r="D33" s="117"/>
    </row>
    <row r="34" spans="1:4" ht="15" customHeight="1">
      <c r="A34" s="119"/>
      <c r="B34" s="142"/>
      <c r="C34" s="118" t="s">
        <v>41</v>
      </c>
      <c r="D34" s="117"/>
    </row>
    <row r="35" spans="1:4" ht="15" customHeight="1">
      <c r="A35" s="112"/>
      <c r="B35" s="142"/>
      <c r="C35" s="118" t="s">
        <v>42</v>
      </c>
      <c r="D35" s="117"/>
    </row>
    <row r="36" spans="1:4" ht="15" customHeight="1">
      <c r="A36" s="185"/>
      <c r="B36" s="142"/>
      <c r="C36" s="115" t="s">
        <v>43</v>
      </c>
      <c r="D36" s="117">
        <v>0</v>
      </c>
    </row>
    <row r="37" spans="1:4" ht="15" customHeight="1">
      <c r="A37" s="112" t="s">
        <v>44</v>
      </c>
      <c r="B37" s="117">
        <f>B11+B12</f>
        <v>4587.43</v>
      </c>
      <c r="C37" s="113" t="s">
        <v>45</v>
      </c>
      <c r="D37" s="117">
        <f>SUM(D11:D36)</f>
        <v>4680.889999999999</v>
      </c>
    </row>
    <row r="38" spans="1:4" ht="15" customHeight="1">
      <c r="A38" s="185" t="s">
        <v>46</v>
      </c>
      <c r="B38" s="117"/>
      <c r="C38" s="115" t="s">
        <v>47</v>
      </c>
      <c r="D38" s="117"/>
    </row>
    <row r="39" spans="1:4" ht="15" customHeight="1">
      <c r="A39" s="185" t="s">
        <v>48</v>
      </c>
      <c r="B39" s="117">
        <v>93.46</v>
      </c>
      <c r="C39" s="115" t="s">
        <v>49</v>
      </c>
      <c r="D39" s="117"/>
    </row>
    <row r="40" spans="1:4" ht="15" customHeight="1">
      <c r="A40" s="112" t="s">
        <v>50</v>
      </c>
      <c r="B40" s="117">
        <f>B37+B39</f>
        <v>4680.89</v>
      </c>
      <c r="C40" s="113" t="s">
        <v>50</v>
      </c>
      <c r="D40" s="117">
        <f>D37+D38+D39</f>
        <v>4680.889999999999</v>
      </c>
    </row>
    <row r="41" spans="1:4" ht="15" customHeight="1">
      <c r="A41" s="128" t="s">
        <v>51</v>
      </c>
      <c r="B41" s="186" t="s">
        <v>51</v>
      </c>
      <c r="C41" s="129" t="s">
        <v>51</v>
      </c>
      <c r="D41" s="186" t="s">
        <v>51</v>
      </c>
    </row>
    <row r="42" spans="1:4" ht="15" customHeight="1">
      <c r="A42" s="130" t="s">
        <v>52</v>
      </c>
      <c r="B42" s="129" t="s">
        <v>52</v>
      </c>
      <c r="C42" s="129" t="s">
        <v>52</v>
      </c>
      <c r="D42" s="129" t="s">
        <v>52</v>
      </c>
    </row>
    <row r="43" spans="1:4" ht="15" customHeight="1">
      <c r="A43" s="104"/>
      <c r="B43" s="187"/>
      <c r="C43" s="104"/>
      <c r="D43" s="106"/>
    </row>
  </sheetData>
  <sheetProtection/>
  <mergeCells count="5">
    <mergeCell ref="A9:B9"/>
    <mergeCell ref="C9:D9"/>
    <mergeCell ref="A41:D41"/>
    <mergeCell ref="A42:D42"/>
    <mergeCell ref="A43:D43"/>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2:H20"/>
  <sheetViews>
    <sheetView workbookViewId="0" topLeftCell="A3">
      <selection activeCell="D9" sqref="D9:H9"/>
    </sheetView>
  </sheetViews>
  <sheetFormatPr defaultColWidth="9.140625" defaultRowHeight="12.75"/>
  <cols>
    <col min="1" max="1" width="9.140625" style="84" customWidth="1"/>
    <col min="2" max="2" width="22.28125" style="84" customWidth="1"/>
    <col min="3" max="3" width="19.421875" style="84" customWidth="1"/>
    <col min="4" max="4" width="10.00390625" style="84" customWidth="1"/>
    <col min="5" max="5" width="11.00390625" style="84" customWidth="1"/>
    <col min="6" max="6" width="10.57421875" style="84" customWidth="1"/>
    <col min="7" max="16384" width="9.140625" style="84" customWidth="1"/>
  </cols>
  <sheetData>
    <row r="2" spans="1:8" s="84" customFormat="1" ht="22.5">
      <c r="A2" s="86" t="s">
        <v>612</v>
      </c>
      <c r="B2" s="87"/>
      <c r="C2" s="87"/>
      <c r="D2" s="87"/>
      <c r="E2" s="87"/>
      <c r="F2" s="87"/>
      <c r="G2" s="87"/>
      <c r="H2" s="87"/>
    </row>
    <row r="3" spans="1:8" s="85" customFormat="1" ht="15" customHeight="1">
      <c r="A3" s="88"/>
      <c r="B3" s="89"/>
      <c r="C3" s="89"/>
      <c r="D3" s="89"/>
      <c r="G3" s="90" t="s">
        <v>613</v>
      </c>
      <c r="H3" s="90"/>
    </row>
    <row r="4" spans="1:8" s="85" customFormat="1" ht="14.25">
      <c r="A4" s="91" t="s">
        <v>2</v>
      </c>
      <c r="B4" s="89"/>
      <c r="C4" s="92"/>
      <c r="D4" s="89"/>
      <c r="G4" s="93" t="s">
        <v>4</v>
      </c>
      <c r="H4" s="93"/>
    </row>
    <row r="5" spans="1:8" s="84" customFormat="1" ht="63.75" customHeight="1">
      <c r="A5" s="94" t="s">
        <v>614</v>
      </c>
      <c r="B5" s="94"/>
      <c r="C5" s="94" t="s">
        <v>615</v>
      </c>
      <c r="D5" s="94"/>
      <c r="E5" s="94" t="s">
        <v>616</v>
      </c>
      <c r="F5" s="94"/>
      <c r="G5" s="94"/>
      <c r="H5" s="94"/>
    </row>
    <row r="6" spans="1:8" s="84" customFormat="1" ht="54" customHeight="1">
      <c r="A6" s="94" t="s">
        <v>617</v>
      </c>
      <c r="B6" s="94" t="s">
        <v>618</v>
      </c>
      <c r="C6" s="94"/>
      <c r="D6" s="94" t="s">
        <v>619</v>
      </c>
      <c r="E6" s="94" t="s">
        <v>620</v>
      </c>
      <c r="F6" s="94"/>
      <c r="G6" s="94"/>
      <c r="H6" s="94"/>
    </row>
    <row r="7" spans="1:8" s="84" customFormat="1" ht="36" customHeight="1">
      <c r="A7" s="94"/>
      <c r="B7" s="94"/>
      <c r="C7" s="94"/>
      <c r="D7" s="95"/>
      <c r="E7" s="95"/>
      <c r="F7" s="95"/>
      <c r="G7" s="96"/>
      <c r="H7" s="96"/>
    </row>
    <row r="8" spans="1:8" s="84" customFormat="1" ht="36.75" customHeight="1">
      <c r="A8" s="94" t="s">
        <v>621</v>
      </c>
      <c r="B8" s="94" t="s">
        <v>622</v>
      </c>
      <c r="C8" s="94"/>
      <c r="D8" s="97" t="s">
        <v>623</v>
      </c>
      <c r="E8" s="98"/>
      <c r="F8" s="98"/>
      <c r="G8" s="98"/>
      <c r="H8" s="99"/>
    </row>
    <row r="9" spans="1:8" s="84" customFormat="1" ht="56.25" customHeight="1">
      <c r="A9" s="94"/>
      <c r="B9" s="94"/>
      <c r="C9" s="94"/>
      <c r="D9" s="97"/>
      <c r="E9" s="98"/>
      <c r="F9" s="98"/>
      <c r="G9" s="98"/>
      <c r="H9" s="99"/>
    </row>
    <row r="10" spans="1:8" s="84" customFormat="1" ht="72" customHeight="1">
      <c r="A10" s="100" t="s">
        <v>624</v>
      </c>
      <c r="B10" s="94" t="s">
        <v>625</v>
      </c>
      <c r="C10" s="94" t="s">
        <v>626</v>
      </c>
      <c r="D10" s="94" t="s">
        <v>627</v>
      </c>
      <c r="E10" s="94" t="s">
        <v>628</v>
      </c>
      <c r="F10" s="94" t="s">
        <v>629</v>
      </c>
      <c r="G10" s="94" t="s">
        <v>630</v>
      </c>
      <c r="H10" s="94"/>
    </row>
    <row r="11" spans="1:8" s="84" customFormat="1" ht="28.5" customHeight="1">
      <c r="A11" s="100"/>
      <c r="B11" s="94"/>
      <c r="C11" s="94"/>
      <c r="D11" s="94"/>
      <c r="E11" s="94"/>
      <c r="F11" s="94"/>
      <c r="G11" s="94"/>
      <c r="H11" s="94"/>
    </row>
    <row r="12" spans="1:8" s="84" customFormat="1" ht="28.5" customHeight="1">
      <c r="A12" s="100"/>
      <c r="B12" s="94"/>
      <c r="C12" s="94"/>
      <c r="D12" s="94"/>
      <c r="E12" s="94"/>
      <c r="F12" s="94"/>
      <c r="G12" s="94"/>
      <c r="H12" s="94"/>
    </row>
    <row r="13" spans="1:8" s="84" customFormat="1" ht="28.5" customHeight="1">
      <c r="A13" s="100"/>
      <c r="B13" s="94"/>
      <c r="C13" s="94"/>
      <c r="D13" s="94"/>
      <c r="E13" s="94"/>
      <c r="F13" s="94"/>
      <c r="G13" s="94"/>
      <c r="H13" s="94"/>
    </row>
    <row r="14" spans="1:8" s="84" customFormat="1" ht="28.5" customHeight="1">
      <c r="A14" s="100"/>
      <c r="B14" s="94"/>
      <c r="C14" s="94"/>
      <c r="D14" s="94"/>
      <c r="E14" s="94"/>
      <c r="F14" s="94"/>
      <c r="G14" s="94"/>
      <c r="H14" s="94"/>
    </row>
    <row r="15" spans="1:8" s="84" customFormat="1" ht="28.5" customHeight="1">
      <c r="A15" s="100"/>
      <c r="B15" s="94"/>
      <c r="C15" s="94"/>
      <c r="D15" s="94"/>
      <c r="E15" s="94"/>
      <c r="F15" s="94"/>
      <c r="G15" s="94"/>
      <c r="H15" s="94"/>
    </row>
    <row r="16" spans="1:8" s="84" customFormat="1" ht="28.5" customHeight="1">
      <c r="A16" s="100"/>
      <c r="B16" s="94"/>
      <c r="C16" s="94"/>
      <c r="D16" s="94"/>
      <c r="E16" s="94"/>
      <c r="F16" s="94"/>
      <c r="G16" s="94"/>
      <c r="H16" s="94"/>
    </row>
    <row r="17" spans="1:8" s="84" customFormat="1" ht="28.5" customHeight="1">
      <c r="A17" s="100"/>
      <c r="B17" s="94"/>
      <c r="C17" s="94"/>
      <c r="D17" s="94"/>
      <c r="E17" s="94"/>
      <c r="F17" s="94"/>
      <c r="G17" s="94"/>
      <c r="H17" s="94"/>
    </row>
    <row r="18" spans="1:8" s="84" customFormat="1" ht="28.5" customHeight="1">
      <c r="A18" s="94" t="s">
        <v>631</v>
      </c>
      <c r="B18" s="101"/>
      <c r="C18" s="101"/>
      <c r="D18" s="101"/>
      <c r="E18" s="101"/>
      <c r="F18" s="101"/>
      <c r="G18" s="101"/>
      <c r="H18" s="101"/>
    </row>
    <row r="20" spans="1:8" s="84" customFormat="1" ht="23.25" customHeight="1">
      <c r="A20" s="102" t="s">
        <v>632</v>
      </c>
      <c r="B20" s="102"/>
      <c r="C20" s="102"/>
      <c r="D20" s="102"/>
      <c r="E20" s="102"/>
      <c r="F20" s="102"/>
      <c r="G20" s="102"/>
      <c r="H20" s="102"/>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I17"/>
  <sheetViews>
    <sheetView zoomScaleSheetLayoutView="100" workbookViewId="0" topLeftCell="A1">
      <selection activeCell="F12" sqref="F12"/>
    </sheetView>
  </sheetViews>
  <sheetFormatPr defaultColWidth="9.140625" defaultRowHeight="12.75"/>
  <cols>
    <col min="2" max="2" width="20.8515625" style="43" customWidth="1"/>
    <col min="3" max="3" width="14.140625" style="43" customWidth="1"/>
    <col min="4" max="4" width="12.57421875" style="43" customWidth="1"/>
    <col min="5" max="5" width="8.421875" style="43" customWidth="1"/>
    <col min="6" max="6" width="12.00390625" style="43" customWidth="1"/>
    <col min="7" max="7" width="9.140625" style="43" customWidth="1"/>
    <col min="8" max="8" width="2.28125" style="43" customWidth="1"/>
    <col min="9" max="9" width="7.421875" style="43" customWidth="1"/>
  </cols>
  <sheetData>
    <row r="1" spans="1:9" ht="30" customHeight="1">
      <c r="A1" s="2" t="s">
        <v>633</v>
      </c>
      <c r="B1" s="2"/>
      <c r="C1" s="2"/>
      <c r="D1" s="69"/>
      <c r="E1" s="69"/>
      <c r="F1" s="69"/>
      <c r="G1" s="69"/>
      <c r="H1" s="69"/>
      <c r="I1" s="69"/>
    </row>
    <row r="2" spans="1:9" ht="18" customHeight="1">
      <c r="A2" s="6" t="s">
        <v>634</v>
      </c>
      <c r="B2" s="45"/>
      <c r="C2" s="45"/>
      <c r="D2" s="45"/>
      <c r="E2" s="45"/>
      <c r="F2" s="45"/>
      <c r="G2" s="45"/>
      <c r="H2" s="45"/>
      <c r="I2" s="45"/>
    </row>
    <row r="3" spans="1:9" ht="27" customHeight="1">
      <c r="A3" s="8" t="s">
        <v>635</v>
      </c>
      <c r="B3" s="50" t="s">
        <v>636</v>
      </c>
      <c r="C3" s="51"/>
      <c r="D3" s="51"/>
      <c r="E3" s="52"/>
      <c r="F3" s="49" t="s">
        <v>637</v>
      </c>
      <c r="G3" s="50" t="s">
        <v>638</v>
      </c>
      <c r="H3" s="51"/>
      <c r="I3" s="52"/>
    </row>
    <row r="4" spans="1:9" ht="27" customHeight="1">
      <c r="A4" s="8" t="s">
        <v>639</v>
      </c>
      <c r="B4" s="50"/>
      <c r="C4" s="51"/>
      <c r="D4" s="51"/>
      <c r="E4" s="52"/>
      <c r="F4" s="49" t="s">
        <v>640</v>
      </c>
      <c r="G4" s="50" t="s">
        <v>641</v>
      </c>
      <c r="H4" s="51"/>
      <c r="I4" s="52"/>
    </row>
    <row r="5" spans="1:9" ht="27" customHeight="1">
      <c r="A5" s="8" t="s">
        <v>642</v>
      </c>
      <c r="B5" s="50" t="s">
        <v>643</v>
      </c>
      <c r="C5" s="52"/>
      <c r="D5" s="53" t="s">
        <v>644</v>
      </c>
      <c r="E5" s="48"/>
      <c r="F5" s="50" t="s">
        <v>645</v>
      </c>
      <c r="G5" s="51"/>
      <c r="H5" s="52"/>
      <c r="I5" s="49" t="s">
        <v>646</v>
      </c>
    </row>
    <row r="6" spans="1:9" ht="27" customHeight="1">
      <c r="A6" s="8"/>
      <c r="B6" s="49" t="s">
        <v>647</v>
      </c>
      <c r="C6" s="49">
        <v>204.36</v>
      </c>
      <c r="D6" s="54" t="s">
        <v>647</v>
      </c>
      <c r="E6" s="49">
        <v>204.36</v>
      </c>
      <c r="F6" s="49" t="s">
        <v>647</v>
      </c>
      <c r="G6" s="50">
        <v>204.36</v>
      </c>
      <c r="H6" s="52"/>
      <c r="I6" s="80">
        <v>1</v>
      </c>
    </row>
    <row r="7" spans="1:9" ht="27" customHeight="1">
      <c r="A7" s="8"/>
      <c r="B7" s="55" t="s">
        <v>648</v>
      </c>
      <c r="C7" s="49">
        <v>204.36</v>
      </c>
      <c r="D7" s="55" t="s">
        <v>648</v>
      </c>
      <c r="E7" s="49">
        <v>204.36</v>
      </c>
      <c r="F7" s="55" t="s">
        <v>648</v>
      </c>
      <c r="G7" s="50">
        <v>204.36</v>
      </c>
      <c r="H7" s="52"/>
      <c r="I7" s="71">
        <v>1</v>
      </c>
    </row>
    <row r="8" spans="1:9" ht="27" customHeight="1">
      <c r="A8" s="19" t="s">
        <v>649</v>
      </c>
      <c r="B8" s="49" t="s">
        <v>650</v>
      </c>
      <c r="C8" s="49"/>
      <c r="D8" s="49"/>
      <c r="E8" s="49" t="s">
        <v>623</v>
      </c>
      <c r="F8" s="49"/>
      <c r="G8" s="49"/>
      <c r="H8" s="49"/>
      <c r="I8" s="49"/>
    </row>
    <row r="9" spans="1:9" ht="37.5" customHeight="1">
      <c r="A9" s="20"/>
      <c r="B9" s="50" t="s">
        <v>651</v>
      </c>
      <c r="C9" s="51"/>
      <c r="D9" s="52"/>
      <c r="E9" s="50" t="s">
        <v>651</v>
      </c>
      <c r="F9" s="51"/>
      <c r="G9" s="51"/>
      <c r="H9" s="51"/>
      <c r="I9" s="52"/>
    </row>
    <row r="10" spans="1:9" ht="42" customHeight="1">
      <c r="A10" s="21" t="s">
        <v>624</v>
      </c>
      <c r="B10" s="49" t="s">
        <v>626</v>
      </c>
      <c r="C10" s="49" t="s">
        <v>652</v>
      </c>
      <c r="D10" s="49" t="s">
        <v>653</v>
      </c>
      <c r="E10" s="49" t="s">
        <v>654</v>
      </c>
      <c r="F10" s="49" t="s">
        <v>655</v>
      </c>
      <c r="G10" s="50" t="s">
        <v>656</v>
      </c>
      <c r="H10" s="51"/>
      <c r="I10" s="52"/>
    </row>
    <row r="11" spans="1:9" ht="27" customHeight="1">
      <c r="A11" s="21"/>
      <c r="B11" s="70" t="s">
        <v>657</v>
      </c>
      <c r="C11" s="70" t="s">
        <v>658</v>
      </c>
      <c r="D11" s="49" t="s">
        <v>659</v>
      </c>
      <c r="E11" s="71">
        <v>1</v>
      </c>
      <c r="F11" s="72" t="s">
        <v>660</v>
      </c>
      <c r="G11" s="73"/>
      <c r="H11" s="74"/>
      <c r="I11" s="81"/>
    </row>
    <row r="12" spans="1:9" ht="27" customHeight="1">
      <c r="A12" s="21"/>
      <c r="B12" s="70" t="s">
        <v>661</v>
      </c>
      <c r="C12" s="75" t="s">
        <v>662</v>
      </c>
      <c r="D12" s="49" t="s">
        <v>663</v>
      </c>
      <c r="E12" s="71">
        <v>2</v>
      </c>
      <c r="F12" s="72" t="s">
        <v>660</v>
      </c>
      <c r="G12" s="76"/>
      <c r="H12" s="77"/>
      <c r="I12" s="82"/>
    </row>
    <row r="13" spans="1:9" ht="27" customHeight="1">
      <c r="A13" s="21"/>
      <c r="B13" s="70" t="s">
        <v>664</v>
      </c>
      <c r="C13" s="70" t="s">
        <v>665</v>
      </c>
      <c r="D13" s="49" t="s">
        <v>666</v>
      </c>
      <c r="E13" s="71">
        <v>1</v>
      </c>
      <c r="F13" s="72" t="s">
        <v>660</v>
      </c>
      <c r="G13" s="76"/>
      <c r="H13" s="77"/>
      <c r="I13" s="82"/>
    </row>
    <row r="14" spans="1:9" ht="27" customHeight="1">
      <c r="A14" s="21"/>
      <c r="B14" s="70" t="s">
        <v>667</v>
      </c>
      <c r="C14" s="70" t="s">
        <v>668</v>
      </c>
      <c r="D14" s="70" t="s">
        <v>668</v>
      </c>
      <c r="E14" s="71">
        <v>1</v>
      </c>
      <c r="F14" s="72" t="s">
        <v>669</v>
      </c>
      <c r="G14" s="76"/>
      <c r="H14" s="77"/>
      <c r="I14" s="82"/>
    </row>
    <row r="15" spans="1:9" ht="27" customHeight="1">
      <c r="A15" s="21"/>
      <c r="B15" s="70" t="s">
        <v>670</v>
      </c>
      <c r="C15" s="70" t="s">
        <v>671</v>
      </c>
      <c r="D15" s="70" t="s">
        <v>671</v>
      </c>
      <c r="E15" s="71">
        <v>1</v>
      </c>
      <c r="F15" s="72" t="s">
        <v>669</v>
      </c>
      <c r="G15" s="76"/>
      <c r="H15" s="77"/>
      <c r="I15" s="82"/>
    </row>
    <row r="16" spans="1:9" ht="27" customHeight="1">
      <c r="A16" s="21"/>
      <c r="B16" s="49"/>
      <c r="C16" s="49"/>
      <c r="D16" s="49"/>
      <c r="E16" s="49"/>
      <c r="F16" s="72"/>
      <c r="G16" s="76"/>
      <c r="H16" s="77"/>
      <c r="I16" s="82"/>
    </row>
    <row r="17" spans="1:9" ht="27" customHeight="1">
      <c r="A17" s="33" t="s">
        <v>631</v>
      </c>
      <c r="B17" s="78" t="s">
        <v>672</v>
      </c>
      <c r="C17" s="79"/>
      <c r="D17" s="79"/>
      <c r="E17" s="79"/>
      <c r="F17" s="79"/>
      <c r="G17" s="79"/>
      <c r="H17" s="79"/>
      <c r="I17" s="83"/>
    </row>
  </sheetData>
  <sheetProtection/>
  <mergeCells count="21">
    <mergeCell ref="A1:I1"/>
    <mergeCell ref="A2:I2"/>
    <mergeCell ref="B3:E3"/>
    <mergeCell ref="G3:I3"/>
    <mergeCell ref="B4:E4"/>
    <mergeCell ref="G4:I4"/>
    <mergeCell ref="B5:C5"/>
    <mergeCell ref="D5:E5"/>
    <mergeCell ref="F5:H5"/>
    <mergeCell ref="G6:H6"/>
    <mergeCell ref="G7:H7"/>
    <mergeCell ref="B8:D8"/>
    <mergeCell ref="E8:I8"/>
    <mergeCell ref="B9:D9"/>
    <mergeCell ref="E9:I9"/>
    <mergeCell ref="G10:I10"/>
    <mergeCell ref="B17:I17"/>
    <mergeCell ref="A5:A7"/>
    <mergeCell ref="A8:A9"/>
    <mergeCell ref="A10:A16"/>
    <mergeCell ref="G11:I1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I24"/>
  <sheetViews>
    <sheetView zoomScaleSheetLayoutView="100" workbookViewId="0" topLeftCell="A1">
      <selection activeCell="J11" sqref="J11"/>
    </sheetView>
  </sheetViews>
  <sheetFormatPr defaultColWidth="9.140625" defaultRowHeight="12.75"/>
  <cols>
    <col min="1" max="1" width="8.28125" style="0" customWidth="1"/>
    <col min="2" max="2" width="21.421875" style="0" customWidth="1"/>
    <col min="4" max="4" width="12.28125" style="43" customWidth="1"/>
    <col min="5" max="5" width="9.7109375" style="43" customWidth="1"/>
    <col min="6" max="6" width="11.57421875" style="43" customWidth="1"/>
    <col min="7" max="7" width="5.57421875" style="43" customWidth="1"/>
    <col min="8" max="8" width="3.8515625" style="43" customWidth="1"/>
    <col min="9" max="9" width="9.140625" style="43" customWidth="1"/>
  </cols>
  <sheetData>
    <row r="2" spans="1:9" ht="20.25">
      <c r="A2" s="2" t="s">
        <v>633</v>
      </c>
      <c r="B2" s="2"/>
      <c r="C2" s="2"/>
      <c r="D2" s="44"/>
      <c r="E2" s="44"/>
      <c r="F2" s="44"/>
      <c r="G2" s="44"/>
      <c r="H2" s="44"/>
      <c r="I2" s="44"/>
    </row>
    <row r="3" spans="1:9" ht="15.75" customHeight="1">
      <c r="A3" s="5"/>
      <c r="B3" s="5"/>
      <c r="C3" s="5"/>
      <c r="D3" s="44"/>
      <c r="E3" s="44"/>
      <c r="F3" s="44"/>
      <c r="G3" s="44"/>
      <c r="H3" s="44"/>
      <c r="I3" s="44"/>
    </row>
    <row r="4" spans="1:9" ht="18" customHeight="1">
      <c r="A4" s="6" t="s">
        <v>634</v>
      </c>
      <c r="B4" s="7"/>
      <c r="C4" s="7"/>
      <c r="D4" s="45"/>
      <c r="E4" s="45"/>
      <c r="F4" s="45"/>
      <c r="G4" s="45"/>
      <c r="H4" s="45"/>
      <c r="I4" s="45"/>
    </row>
    <row r="5" spans="1:9" ht="30.75" customHeight="1">
      <c r="A5" s="8" t="s">
        <v>635</v>
      </c>
      <c r="B5" s="12" t="s">
        <v>673</v>
      </c>
      <c r="C5" s="46"/>
      <c r="D5" s="47"/>
      <c r="E5" s="48"/>
      <c r="F5" s="49" t="s">
        <v>637</v>
      </c>
      <c r="G5" s="50" t="s">
        <v>638</v>
      </c>
      <c r="H5" s="51"/>
      <c r="I5" s="52"/>
    </row>
    <row r="6" spans="1:9" ht="30.75" customHeight="1">
      <c r="A6" s="8" t="s">
        <v>639</v>
      </c>
      <c r="B6" s="9"/>
      <c r="C6" s="10"/>
      <c r="D6" s="51"/>
      <c r="E6" s="52"/>
      <c r="F6" s="49" t="s">
        <v>640</v>
      </c>
      <c r="G6" s="50" t="s">
        <v>641</v>
      </c>
      <c r="H6" s="51"/>
      <c r="I6" s="52"/>
    </row>
    <row r="7" spans="1:9" ht="43.5" customHeight="1">
      <c r="A7" s="8" t="s">
        <v>642</v>
      </c>
      <c r="B7" s="9" t="s">
        <v>643</v>
      </c>
      <c r="C7" s="11"/>
      <c r="D7" s="53" t="s">
        <v>644</v>
      </c>
      <c r="E7" s="48"/>
      <c r="F7" s="50" t="s">
        <v>645</v>
      </c>
      <c r="G7" s="51"/>
      <c r="H7" s="52"/>
      <c r="I7" s="49" t="s">
        <v>646</v>
      </c>
    </row>
    <row r="8" spans="1:9" ht="42" customHeight="1">
      <c r="A8" s="8"/>
      <c r="B8" s="8" t="s">
        <v>647</v>
      </c>
      <c r="C8" s="8">
        <v>193.7</v>
      </c>
      <c r="D8" s="54" t="s">
        <v>647</v>
      </c>
      <c r="E8" s="49">
        <v>193.7</v>
      </c>
      <c r="F8" s="49" t="s">
        <v>647</v>
      </c>
      <c r="G8" s="50">
        <v>191.57</v>
      </c>
      <c r="H8" s="52"/>
      <c r="I8" s="68">
        <v>0.989</v>
      </c>
    </row>
    <row r="9" spans="1:9" ht="39" customHeight="1">
      <c r="A9" s="8"/>
      <c r="B9" s="18" t="s">
        <v>648</v>
      </c>
      <c r="C9" s="8">
        <v>193.7</v>
      </c>
      <c r="D9" s="55" t="s">
        <v>648</v>
      </c>
      <c r="E9" s="49">
        <v>193.7</v>
      </c>
      <c r="F9" s="55" t="s">
        <v>648</v>
      </c>
      <c r="G9" s="50">
        <v>191.57</v>
      </c>
      <c r="H9" s="52"/>
      <c r="I9" s="68">
        <v>0.989</v>
      </c>
    </row>
    <row r="10" spans="1:9" ht="30.75" customHeight="1">
      <c r="A10" s="19" t="s">
        <v>649</v>
      </c>
      <c r="B10" s="8" t="s">
        <v>650</v>
      </c>
      <c r="C10" s="8"/>
      <c r="D10" s="49"/>
      <c r="E10" s="49" t="s">
        <v>623</v>
      </c>
      <c r="F10" s="49"/>
      <c r="G10" s="49"/>
      <c r="H10" s="49"/>
      <c r="I10" s="49"/>
    </row>
    <row r="11" spans="1:9" ht="51" customHeight="1">
      <c r="A11" s="20"/>
      <c r="B11" s="12" t="s">
        <v>674</v>
      </c>
      <c r="C11" s="46"/>
      <c r="D11" s="48"/>
      <c r="E11" s="53" t="s">
        <v>674</v>
      </c>
      <c r="F11" s="47"/>
      <c r="G11" s="47"/>
      <c r="H11" s="47"/>
      <c r="I11" s="48"/>
    </row>
    <row r="12" spans="1:9" ht="30.75" customHeight="1">
      <c r="A12" s="21" t="s">
        <v>624</v>
      </c>
      <c r="B12" s="8" t="s">
        <v>626</v>
      </c>
      <c r="C12" s="8" t="s">
        <v>652</v>
      </c>
      <c r="D12" s="49" t="s">
        <v>653</v>
      </c>
      <c r="E12" s="49" t="s">
        <v>654</v>
      </c>
      <c r="F12" s="49" t="s">
        <v>655</v>
      </c>
      <c r="G12" s="50" t="s">
        <v>656</v>
      </c>
      <c r="H12" s="51"/>
      <c r="I12" s="52"/>
    </row>
    <row r="13" spans="1:9" ht="30.75" customHeight="1">
      <c r="A13" s="21"/>
      <c r="B13" s="56" t="s">
        <v>675</v>
      </c>
      <c r="C13" s="57" t="s">
        <v>676</v>
      </c>
      <c r="D13" s="58" t="s">
        <v>677</v>
      </c>
      <c r="E13" s="58">
        <v>1</v>
      </c>
      <c r="F13" s="59" t="s">
        <v>678</v>
      </c>
      <c r="G13" s="49" t="s">
        <v>679</v>
      </c>
      <c r="H13" s="49"/>
      <c r="I13" s="49"/>
    </row>
    <row r="14" spans="1:9" ht="30.75" customHeight="1">
      <c r="A14" s="21"/>
      <c r="B14" s="60" t="s">
        <v>680</v>
      </c>
      <c r="C14" s="57" t="s">
        <v>681</v>
      </c>
      <c r="D14" s="58" t="s">
        <v>682</v>
      </c>
      <c r="E14" s="58">
        <v>1</v>
      </c>
      <c r="F14" s="59" t="s">
        <v>678</v>
      </c>
      <c r="G14" s="49"/>
      <c r="H14" s="49"/>
      <c r="I14" s="49"/>
    </row>
    <row r="15" spans="1:9" ht="30.75" customHeight="1">
      <c r="A15" s="21"/>
      <c r="B15" s="56" t="s">
        <v>683</v>
      </c>
      <c r="C15" s="57" t="s">
        <v>684</v>
      </c>
      <c r="D15" s="58" t="s">
        <v>685</v>
      </c>
      <c r="E15" s="58">
        <v>1</v>
      </c>
      <c r="F15" s="59" t="s">
        <v>678</v>
      </c>
      <c r="G15" s="49"/>
      <c r="H15" s="49"/>
      <c r="I15" s="49"/>
    </row>
    <row r="16" spans="1:9" ht="30.75" customHeight="1">
      <c r="A16" s="21"/>
      <c r="B16" s="56" t="s">
        <v>686</v>
      </c>
      <c r="C16" s="57" t="s">
        <v>687</v>
      </c>
      <c r="D16" s="61" t="s">
        <v>688</v>
      </c>
      <c r="E16" s="58">
        <v>1</v>
      </c>
      <c r="F16" s="59" t="s">
        <v>678</v>
      </c>
      <c r="G16" s="49"/>
      <c r="H16" s="49"/>
      <c r="I16" s="49"/>
    </row>
    <row r="17" spans="1:9" ht="30.75" customHeight="1">
      <c r="A17" s="21"/>
      <c r="B17" s="56" t="s">
        <v>689</v>
      </c>
      <c r="C17" s="57" t="s">
        <v>690</v>
      </c>
      <c r="D17" s="61" t="s">
        <v>691</v>
      </c>
      <c r="E17" s="58">
        <v>1</v>
      </c>
      <c r="F17" s="59" t="s">
        <v>678</v>
      </c>
      <c r="G17" s="49"/>
      <c r="H17" s="49"/>
      <c r="I17" s="49"/>
    </row>
    <row r="18" spans="1:9" ht="30.75" customHeight="1">
      <c r="A18" s="21"/>
      <c r="B18" s="56" t="s">
        <v>692</v>
      </c>
      <c r="C18" s="57" t="s">
        <v>693</v>
      </c>
      <c r="D18" s="58">
        <v>1</v>
      </c>
      <c r="E18" s="58">
        <v>1</v>
      </c>
      <c r="F18" s="59" t="s">
        <v>678</v>
      </c>
      <c r="G18" s="49"/>
      <c r="H18" s="49"/>
      <c r="I18" s="49"/>
    </row>
    <row r="19" spans="1:9" ht="30.75" customHeight="1">
      <c r="A19" s="21"/>
      <c r="B19" s="56" t="s">
        <v>694</v>
      </c>
      <c r="C19" s="57" t="s">
        <v>693</v>
      </c>
      <c r="D19" s="58">
        <v>1</v>
      </c>
      <c r="E19" s="58">
        <v>1</v>
      </c>
      <c r="F19" s="59" t="s">
        <v>678</v>
      </c>
      <c r="G19" s="49"/>
      <c r="H19" s="49"/>
      <c r="I19" s="49"/>
    </row>
    <row r="20" spans="1:9" ht="30.75" customHeight="1">
      <c r="A20" s="21"/>
      <c r="B20" s="56" t="s">
        <v>695</v>
      </c>
      <c r="C20" s="57" t="s">
        <v>693</v>
      </c>
      <c r="D20" s="58">
        <v>1</v>
      </c>
      <c r="E20" s="58">
        <v>1</v>
      </c>
      <c r="F20" s="59" t="s">
        <v>678</v>
      </c>
      <c r="G20" s="49"/>
      <c r="H20" s="49"/>
      <c r="I20" s="49"/>
    </row>
    <row r="21" spans="1:9" ht="30.75" customHeight="1">
      <c r="A21" s="21"/>
      <c r="B21" s="56" t="s">
        <v>696</v>
      </c>
      <c r="C21" s="57" t="s">
        <v>697</v>
      </c>
      <c r="D21" s="58">
        <v>0.95</v>
      </c>
      <c r="E21" s="58">
        <v>1</v>
      </c>
      <c r="F21" s="59" t="s">
        <v>678</v>
      </c>
      <c r="G21" s="49"/>
      <c r="H21" s="49"/>
      <c r="I21" s="49"/>
    </row>
    <row r="22" spans="1:9" ht="30.75" customHeight="1">
      <c r="A22" s="33" t="s">
        <v>631</v>
      </c>
      <c r="B22" s="62" t="s">
        <v>698</v>
      </c>
      <c r="C22" s="62"/>
      <c r="D22" s="63"/>
      <c r="E22" s="63"/>
      <c r="F22" s="63"/>
      <c r="G22" s="63"/>
      <c r="H22" s="63"/>
      <c r="I22" s="63"/>
    </row>
    <row r="23" spans="1:9" ht="13.5">
      <c r="A23" s="64"/>
      <c r="B23" s="64"/>
      <c r="C23" s="64"/>
      <c r="D23" s="65"/>
      <c r="E23" s="65"/>
      <c r="F23" s="65"/>
      <c r="G23" s="65"/>
      <c r="H23" s="65"/>
      <c r="I23" s="65"/>
    </row>
    <row r="24" spans="1:9" ht="21.75" customHeight="1">
      <c r="A24" s="66"/>
      <c r="B24" s="66"/>
      <c r="C24" s="66"/>
      <c r="D24" s="67"/>
      <c r="E24" s="67"/>
      <c r="F24" s="67"/>
      <c r="G24" s="67"/>
      <c r="H24" s="67"/>
      <c r="I24" s="67"/>
    </row>
  </sheetData>
  <sheetProtection/>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4:I24"/>
    <mergeCell ref="A7:A9"/>
    <mergeCell ref="A10:A11"/>
    <mergeCell ref="A12:A21"/>
    <mergeCell ref="G13:I2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I19"/>
  <sheetViews>
    <sheetView tabSelected="1" zoomScaleSheetLayoutView="100" workbookViewId="0" topLeftCell="A1">
      <selection activeCell="J9" sqref="J9"/>
    </sheetView>
  </sheetViews>
  <sheetFormatPr defaultColWidth="9.140625" defaultRowHeight="12.75"/>
  <cols>
    <col min="2" max="2" width="17.7109375" style="1" customWidth="1"/>
    <col min="3" max="3" width="9.421875" style="1" customWidth="1"/>
    <col min="4" max="4" width="14.57421875" style="1" customWidth="1"/>
    <col min="5" max="5" width="7.7109375" style="1" customWidth="1"/>
    <col min="6" max="6" width="12.8515625" style="1" customWidth="1"/>
    <col min="7" max="7" width="5.28125" style="1" customWidth="1"/>
    <col min="8" max="8" width="2.8515625" style="1" customWidth="1"/>
    <col min="9" max="9" width="8.00390625" style="1" customWidth="1"/>
  </cols>
  <sheetData>
    <row r="2" spans="1:9" ht="20.25">
      <c r="A2" s="2" t="s">
        <v>633</v>
      </c>
      <c r="B2" s="3"/>
      <c r="C2" s="3"/>
      <c r="D2" s="4"/>
      <c r="E2" s="4"/>
      <c r="F2" s="4"/>
      <c r="G2" s="4"/>
      <c r="H2" s="4"/>
      <c r="I2" s="4"/>
    </row>
    <row r="3" spans="1:9" ht="15.75" customHeight="1">
      <c r="A3" s="5"/>
      <c r="B3" s="3"/>
      <c r="C3" s="3"/>
      <c r="D3" s="4"/>
      <c r="E3" s="4"/>
      <c r="F3" s="4"/>
      <c r="G3" s="4"/>
      <c r="H3" s="4"/>
      <c r="I3" s="4"/>
    </row>
    <row r="4" spans="1:9" ht="19.5" customHeight="1">
      <c r="A4" s="6" t="s">
        <v>634</v>
      </c>
      <c r="B4" s="7"/>
      <c r="C4" s="7"/>
      <c r="D4" s="7"/>
      <c r="E4" s="7"/>
      <c r="F4" s="7"/>
      <c r="G4" s="7"/>
      <c r="H4" s="7"/>
      <c r="I4" s="7"/>
    </row>
    <row r="5" spans="1:9" ht="28.5" customHeight="1">
      <c r="A5" s="8" t="s">
        <v>635</v>
      </c>
      <c r="B5" s="9" t="s">
        <v>699</v>
      </c>
      <c r="C5" s="10"/>
      <c r="D5" s="10"/>
      <c r="E5" s="11"/>
      <c r="F5" s="8" t="s">
        <v>637</v>
      </c>
      <c r="G5" s="9" t="s">
        <v>638</v>
      </c>
      <c r="H5" s="10"/>
      <c r="I5" s="11"/>
    </row>
    <row r="6" spans="1:9" ht="22.5" customHeight="1">
      <c r="A6" s="8" t="s">
        <v>639</v>
      </c>
      <c r="B6" s="9"/>
      <c r="C6" s="10"/>
      <c r="D6" s="10"/>
      <c r="E6" s="11"/>
      <c r="F6" s="8" t="s">
        <v>640</v>
      </c>
      <c r="G6" s="9" t="s">
        <v>641</v>
      </c>
      <c r="H6" s="10"/>
      <c r="I6" s="11"/>
    </row>
    <row r="7" spans="1:9" ht="36" customHeight="1">
      <c r="A7" s="8" t="s">
        <v>642</v>
      </c>
      <c r="B7" s="9" t="s">
        <v>643</v>
      </c>
      <c r="C7" s="11"/>
      <c r="D7" s="12" t="s">
        <v>644</v>
      </c>
      <c r="E7" s="13"/>
      <c r="F7" s="9" t="s">
        <v>645</v>
      </c>
      <c r="G7" s="10"/>
      <c r="H7" s="11"/>
      <c r="I7" s="8" t="s">
        <v>646</v>
      </c>
    </row>
    <row r="8" spans="1:9" ht="36" customHeight="1">
      <c r="A8" s="8"/>
      <c r="B8" s="8" t="s">
        <v>647</v>
      </c>
      <c r="C8" s="14">
        <v>240</v>
      </c>
      <c r="D8" s="15" t="s">
        <v>647</v>
      </c>
      <c r="E8" s="14">
        <v>240</v>
      </c>
      <c r="F8" s="8" t="s">
        <v>647</v>
      </c>
      <c r="G8" s="16">
        <v>240</v>
      </c>
      <c r="H8" s="17"/>
      <c r="I8" s="38">
        <v>1</v>
      </c>
    </row>
    <row r="9" spans="1:9" ht="36" customHeight="1">
      <c r="A9" s="8"/>
      <c r="B9" s="18" t="s">
        <v>648</v>
      </c>
      <c r="C9" s="14">
        <v>240</v>
      </c>
      <c r="D9" s="18" t="s">
        <v>648</v>
      </c>
      <c r="E9" s="14">
        <v>240</v>
      </c>
      <c r="F9" s="18" t="s">
        <v>648</v>
      </c>
      <c r="G9" s="16">
        <v>240</v>
      </c>
      <c r="H9" s="17"/>
      <c r="I9" s="39">
        <v>1</v>
      </c>
    </row>
    <row r="10" spans="1:9" ht="36" customHeight="1">
      <c r="A10" s="19" t="s">
        <v>649</v>
      </c>
      <c r="B10" s="8" t="s">
        <v>650</v>
      </c>
      <c r="C10" s="8"/>
      <c r="D10" s="8"/>
      <c r="E10" s="8" t="s">
        <v>623</v>
      </c>
      <c r="F10" s="8"/>
      <c r="G10" s="8"/>
      <c r="H10" s="8"/>
      <c r="I10" s="8"/>
    </row>
    <row r="11" spans="1:9" ht="46.5" customHeight="1">
      <c r="A11" s="20"/>
      <c r="B11" s="9" t="s">
        <v>700</v>
      </c>
      <c r="C11" s="10"/>
      <c r="D11" s="11"/>
      <c r="E11" s="9" t="s">
        <v>701</v>
      </c>
      <c r="F11" s="10"/>
      <c r="G11" s="10"/>
      <c r="H11" s="10"/>
      <c r="I11" s="11"/>
    </row>
    <row r="12" spans="1:9" ht="27" customHeight="1">
      <c r="A12" s="21" t="s">
        <v>624</v>
      </c>
      <c r="B12" s="8" t="s">
        <v>626</v>
      </c>
      <c r="C12" s="8" t="s">
        <v>652</v>
      </c>
      <c r="D12" s="8" t="s">
        <v>653</v>
      </c>
      <c r="E12" s="8" t="s">
        <v>654</v>
      </c>
      <c r="F12" s="8" t="s">
        <v>655</v>
      </c>
      <c r="G12" s="9" t="s">
        <v>702</v>
      </c>
      <c r="H12" s="10"/>
      <c r="I12" s="11"/>
    </row>
    <row r="13" spans="1:9" ht="27" customHeight="1">
      <c r="A13" s="21"/>
      <c r="B13" s="22" t="s">
        <v>703</v>
      </c>
      <c r="C13" s="23" t="s">
        <v>704</v>
      </c>
      <c r="D13" s="24" t="s">
        <v>705</v>
      </c>
      <c r="E13" s="25">
        <v>1</v>
      </c>
      <c r="F13" s="26" t="s">
        <v>678</v>
      </c>
      <c r="G13" s="27"/>
      <c r="H13" s="28"/>
      <c r="I13" s="40"/>
    </row>
    <row r="14" spans="1:9" ht="27" customHeight="1">
      <c r="A14" s="21"/>
      <c r="B14" s="8" t="s">
        <v>706</v>
      </c>
      <c r="C14" s="24" t="s">
        <v>707</v>
      </c>
      <c r="D14" s="24" t="s">
        <v>708</v>
      </c>
      <c r="E14" s="25">
        <v>1</v>
      </c>
      <c r="F14" s="26" t="s">
        <v>678</v>
      </c>
      <c r="G14" s="29"/>
      <c r="H14" s="30"/>
      <c r="I14" s="41"/>
    </row>
    <row r="15" spans="1:9" ht="27" customHeight="1">
      <c r="A15" s="21"/>
      <c r="B15" s="22" t="s">
        <v>709</v>
      </c>
      <c r="C15" s="31" t="s">
        <v>710</v>
      </c>
      <c r="D15" s="31" t="s">
        <v>710</v>
      </c>
      <c r="E15" s="25">
        <v>1</v>
      </c>
      <c r="F15" s="26" t="s">
        <v>678</v>
      </c>
      <c r="G15" s="29"/>
      <c r="H15" s="30"/>
      <c r="I15" s="41"/>
    </row>
    <row r="16" spans="1:9" ht="27" customHeight="1">
      <c r="A16" s="21"/>
      <c r="B16" s="22" t="s">
        <v>711</v>
      </c>
      <c r="C16" s="24" t="s">
        <v>712</v>
      </c>
      <c r="D16" s="25">
        <v>0.93</v>
      </c>
      <c r="E16" s="25">
        <v>1</v>
      </c>
      <c r="F16" s="26" t="s">
        <v>678</v>
      </c>
      <c r="G16" s="29"/>
      <c r="H16" s="30"/>
      <c r="I16" s="41"/>
    </row>
    <row r="17" spans="1:9" ht="27" customHeight="1">
      <c r="A17" s="21"/>
      <c r="B17" s="22" t="s">
        <v>713</v>
      </c>
      <c r="C17" s="23" t="s">
        <v>714</v>
      </c>
      <c r="D17" s="32" t="s">
        <v>715</v>
      </c>
      <c r="E17" s="25">
        <v>1</v>
      </c>
      <c r="F17" s="26" t="s">
        <v>678</v>
      </c>
      <c r="G17" s="29"/>
      <c r="H17" s="30"/>
      <c r="I17" s="41"/>
    </row>
    <row r="18" spans="1:9" ht="24.75" customHeight="1">
      <c r="A18" s="33" t="s">
        <v>631</v>
      </c>
      <c r="B18" s="34" t="s">
        <v>672</v>
      </c>
      <c r="C18" s="35"/>
      <c r="D18" s="35"/>
      <c r="E18" s="35"/>
      <c r="F18" s="35"/>
      <c r="G18" s="35"/>
      <c r="H18" s="35"/>
      <c r="I18" s="42"/>
    </row>
    <row r="19" spans="1:9" ht="19.5" customHeight="1">
      <c r="A19" s="36"/>
      <c r="B19" s="37"/>
      <c r="C19" s="37"/>
      <c r="D19" s="37"/>
      <c r="E19" s="37"/>
      <c r="F19" s="37"/>
      <c r="G19" s="37"/>
      <c r="H19" s="37"/>
      <c r="I19" s="37"/>
    </row>
  </sheetData>
  <sheetProtection/>
  <mergeCells count="22">
    <mergeCell ref="A2:I2"/>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19:I19"/>
    <mergeCell ref="A7:A9"/>
    <mergeCell ref="A10:A11"/>
    <mergeCell ref="A12:A17"/>
    <mergeCell ref="G13:I1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62"/>
  <sheetViews>
    <sheetView workbookViewId="0" topLeftCell="A1">
      <selection activeCell="G65" sqref="G65"/>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03"/>
      <c r="B1" s="104"/>
      <c r="C1" s="104"/>
      <c r="D1" s="104"/>
      <c r="E1" s="104"/>
      <c r="F1" s="105" t="s">
        <v>53</v>
      </c>
      <c r="G1" s="104"/>
      <c r="H1" s="104"/>
      <c r="I1" s="104"/>
      <c r="J1" s="104"/>
      <c r="K1" s="104"/>
      <c r="L1" s="106"/>
    </row>
    <row r="2" spans="1:12" ht="15" customHeight="1">
      <c r="A2" s="103"/>
      <c r="B2" s="104"/>
      <c r="C2" s="104"/>
      <c r="D2" s="104"/>
      <c r="E2" s="104"/>
      <c r="F2" s="104"/>
      <c r="G2" s="104"/>
      <c r="H2" s="104"/>
      <c r="I2" s="104"/>
      <c r="J2" s="104"/>
      <c r="K2" s="104"/>
      <c r="L2" s="106"/>
    </row>
    <row r="3" spans="1:12" ht="15" customHeight="1">
      <c r="A3" s="103"/>
      <c r="B3" s="104"/>
      <c r="C3" s="104"/>
      <c r="D3" s="104"/>
      <c r="E3" s="104"/>
      <c r="F3" s="104"/>
      <c r="G3" s="104"/>
      <c r="H3" s="104"/>
      <c r="I3" s="104"/>
      <c r="J3" s="104"/>
      <c r="K3" s="104"/>
      <c r="L3" s="106"/>
    </row>
    <row r="4" spans="1:12" ht="15" customHeight="1">
      <c r="A4" s="103"/>
      <c r="B4" s="104"/>
      <c r="C4" s="104"/>
      <c r="D4" s="104"/>
      <c r="E4" s="104"/>
      <c r="F4" s="104"/>
      <c r="G4" s="104"/>
      <c r="H4" s="104"/>
      <c r="I4" s="104"/>
      <c r="J4" s="104"/>
      <c r="K4" s="104"/>
      <c r="L4" s="106"/>
    </row>
    <row r="5" spans="1:12" ht="15" customHeight="1">
      <c r="A5" s="104"/>
      <c r="B5" s="104"/>
      <c r="C5" s="104"/>
      <c r="D5" s="104"/>
      <c r="E5" s="104"/>
      <c r="F5" s="104"/>
      <c r="G5" s="104"/>
      <c r="H5" s="104"/>
      <c r="I5" s="104"/>
      <c r="J5" s="104"/>
      <c r="K5" s="104"/>
      <c r="L5" s="107" t="s">
        <v>54</v>
      </c>
    </row>
    <row r="6" spans="1:12" ht="15" customHeight="1">
      <c r="A6" s="108" t="s">
        <v>2</v>
      </c>
      <c r="B6" s="109"/>
      <c r="C6" s="109"/>
      <c r="D6" s="109"/>
      <c r="E6" s="109"/>
      <c r="F6" s="110" t="s">
        <v>3</v>
      </c>
      <c r="G6" s="109"/>
      <c r="H6" s="109"/>
      <c r="I6" s="109"/>
      <c r="J6" s="109"/>
      <c r="K6" s="109"/>
      <c r="L6" s="111" t="s">
        <v>4</v>
      </c>
    </row>
    <row r="7" spans="1:12" ht="15" customHeight="1">
      <c r="A7" s="165" t="s">
        <v>7</v>
      </c>
      <c r="B7" s="166" t="s">
        <v>7</v>
      </c>
      <c r="C7" s="166" t="s">
        <v>7</v>
      </c>
      <c r="D7" s="166" t="s">
        <v>7</v>
      </c>
      <c r="E7" s="135" t="s">
        <v>44</v>
      </c>
      <c r="F7" s="135" t="s">
        <v>55</v>
      </c>
      <c r="G7" s="135" t="s">
        <v>56</v>
      </c>
      <c r="H7" s="135" t="s">
        <v>57</v>
      </c>
      <c r="I7" s="135" t="s">
        <v>57</v>
      </c>
      <c r="J7" s="135" t="s">
        <v>58</v>
      </c>
      <c r="K7" s="135" t="s">
        <v>59</v>
      </c>
      <c r="L7" s="135" t="s">
        <v>60</v>
      </c>
    </row>
    <row r="8" spans="1:12" ht="15" customHeight="1">
      <c r="A8" s="136" t="s">
        <v>61</v>
      </c>
      <c r="B8" s="135" t="s">
        <v>61</v>
      </c>
      <c r="C8" s="135" t="s">
        <v>61</v>
      </c>
      <c r="D8" s="113" t="s">
        <v>62</v>
      </c>
      <c r="E8" s="135" t="s">
        <v>44</v>
      </c>
      <c r="F8" s="135" t="s">
        <v>55</v>
      </c>
      <c r="G8" s="135" t="s">
        <v>56</v>
      </c>
      <c r="H8" s="135" t="s">
        <v>57</v>
      </c>
      <c r="I8" s="135" t="s">
        <v>57</v>
      </c>
      <c r="J8" s="135" t="s">
        <v>58</v>
      </c>
      <c r="K8" s="135" t="s">
        <v>59</v>
      </c>
      <c r="L8" s="135" t="s">
        <v>60</v>
      </c>
    </row>
    <row r="9" spans="1:12" ht="15" customHeight="1">
      <c r="A9" s="136" t="s">
        <v>61</v>
      </c>
      <c r="B9" s="135" t="s">
        <v>61</v>
      </c>
      <c r="C9" s="135" t="s">
        <v>61</v>
      </c>
      <c r="D9" s="113" t="s">
        <v>62</v>
      </c>
      <c r="E9" s="135" t="s">
        <v>44</v>
      </c>
      <c r="F9" s="135" t="s">
        <v>55</v>
      </c>
      <c r="G9" s="135" t="s">
        <v>56</v>
      </c>
      <c r="H9" s="135" t="s">
        <v>63</v>
      </c>
      <c r="I9" s="135" t="s">
        <v>64</v>
      </c>
      <c r="J9" s="135" t="s">
        <v>58</v>
      </c>
      <c r="K9" s="135" t="s">
        <v>59</v>
      </c>
      <c r="L9" s="135" t="s">
        <v>60</v>
      </c>
    </row>
    <row r="10" spans="1:12" ht="15" customHeight="1">
      <c r="A10" s="136" t="s">
        <v>61</v>
      </c>
      <c r="B10" s="135" t="s">
        <v>61</v>
      </c>
      <c r="C10" s="135" t="s">
        <v>61</v>
      </c>
      <c r="D10" s="113" t="s">
        <v>62</v>
      </c>
      <c r="E10" s="135" t="s">
        <v>44</v>
      </c>
      <c r="F10" s="135" t="s">
        <v>55</v>
      </c>
      <c r="G10" s="135" t="s">
        <v>56</v>
      </c>
      <c r="H10" s="135" t="s">
        <v>63</v>
      </c>
      <c r="I10" s="135" t="s">
        <v>64</v>
      </c>
      <c r="J10" s="135" t="s">
        <v>58</v>
      </c>
      <c r="K10" s="135" t="s">
        <v>59</v>
      </c>
      <c r="L10" s="135" t="s">
        <v>60</v>
      </c>
    </row>
    <row r="11" spans="1:12" ht="15" customHeight="1">
      <c r="A11" s="112" t="s">
        <v>65</v>
      </c>
      <c r="B11" s="113" t="s">
        <v>65</v>
      </c>
      <c r="C11" s="113" t="s">
        <v>65</v>
      </c>
      <c r="D11" s="113" t="s">
        <v>65</v>
      </c>
      <c r="E11" s="117">
        <f>E12+E36+E42+E45+E79+E93+E117+E137+E144+E151+E100+E39</f>
        <v>4587.43</v>
      </c>
      <c r="F11" s="117">
        <f>F12+F36+F42+F45+F79+F93+F117+F137+F144+F151+F100+F39</f>
        <v>4587.43</v>
      </c>
      <c r="G11" s="117"/>
      <c r="H11" s="117"/>
      <c r="I11" s="117"/>
      <c r="J11" s="117"/>
      <c r="K11" s="117"/>
      <c r="L11" s="117"/>
    </row>
    <row r="12" spans="1:12" ht="15" customHeight="1">
      <c r="A12" s="114" t="s">
        <v>66</v>
      </c>
      <c r="B12" s="118" t="s">
        <v>66</v>
      </c>
      <c r="C12" s="118" t="s">
        <v>66</v>
      </c>
      <c r="D12" s="174" t="s">
        <v>67</v>
      </c>
      <c r="E12" s="139">
        <f>E13+E17+E21+E23+E25+E27+E29+E32+E34</f>
        <v>833.1400000000001</v>
      </c>
      <c r="F12" s="139">
        <f>F13+F17+F21+F23+F25+F27+F29+F32+F34</f>
        <v>833.1400000000001</v>
      </c>
      <c r="G12" s="139"/>
      <c r="H12" s="139"/>
      <c r="I12" s="139"/>
      <c r="J12" s="139"/>
      <c r="K12" s="139"/>
      <c r="L12" s="139"/>
    </row>
    <row r="13" spans="1:12" ht="15" customHeight="1">
      <c r="A13" s="114" t="s">
        <v>68</v>
      </c>
      <c r="B13" s="118" t="s">
        <v>68</v>
      </c>
      <c r="C13" s="118" t="s">
        <v>68</v>
      </c>
      <c r="D13" s="116" t="s">
        <v>69</v>
      </c>
      <c r="E13" s="139">
        <f>E14+E15+E16</f>
        <v>79.52</v>
      </c>
      <c r="F13" s="139">
        <f>F14+F15+F16</f>
        <v>79.52</v>
      </c>
      <c r="G13" s="139"/>
      <c r="H13" s="139"/>
      <c r="I13" s="139"/>
      <c r="J13" s="139"/>
      <c r="K13" s="139"/>
      <c r="L13" s="139"/>
    </row>
    <row r="14" spans="1:12" ht="15" customHeight="1">
      <c r="A14" s="119" t="s">
        <v>70</v>
      </c>
      <c r="B14" s="118" t="s">
        <v>70</v>
      </c>
      <c r="C14" s="118" t="s">
        <v>70</v>
      </c>
      <c r="D14" s="118" t="s">
        <v>71</v>
      </c>
      <c r="E14" s="117">
        <v>45.97</v>
      </c>
      <c r="F14" s="117">
        <v>45.97</v>
      </c>
      <c r="G14" s="117"/>
      <c r="H14" s="117"/>
      <c r="I14" s="117"/>
      <c r="J14" s="117"/>
      <c r="K14" s="117"/>
      <c r="L14" s="117"/>
    </row>
    <row r="15" spans="1:12" ht="15" customHeight="1">
      <c r="A15" s="175">
        <v>2010104</v>
      </c>
      <c r="B15" s="176"/>
      <c r="C15" s="177"/>
      <c r="D15" s="118" t="s">
        <v>72</v>
      </c>
      <c r="E15" s="117">
        <v>31.45</v>
      </c>
      <c r="F15" s="117">
        <v>31.45</v>
      </c>
      <c r="G15" s="117"/>
      <c r="H15" s="117"/>
      <c r="I15" s="117"/>
      <c r="J15" s="117"/>
      <c r="K15" s="117"/>
      <c r="L15" s="117"/>
    </row>
    <row r="16" spans="1:12" ht="15" customHeight="1">
      <c r="A16" s="175">
        <v>2010108</v>
      </c>
      <c r="B16" s="176"/>
      <c r="C16" s="177"/>
      <c r="D16" s="118" t="s">
        <v>73</v>
      </c>
      <c r="E16" s="117">
        <v>2.1</v>
      </c>
      <c r="F16" s="117">
        <v>2.1</v>
      </c>
      <c r="G16" s="117"/>
      <c r="H16" s="117"/>
      <c r="I16" s="117"/>
      <c r="J16" s="117"/>
      <c r="K16" s="117"/>
      <c r="L16" s="117"/>
    </row>
    <row r="17" spans="1:12" ht="15" customHeight="1">
      <c r="A17" s="114" t="s">
        <v>74</v>
      </c>
      <c r="B17" s="118" t="s">
        <v>74</v>
      </c>
      <c r="C17" s="118" t="s">
        <v>74</v>
      </c>
      <c r="D17" s="116" t="s">
        <v>75</v>
      </c>
      <c r="E17" s="139">
        <f>E18+E19+E20</f>
        <v>462.15999999999997</v>
      </c>
      <c r="F17" s="139">
        <f>F18+F19+F20</f>
        <v>462.15999999999997</v>
      </c>
      <c r="G17" s="139"/>
      <c r="H17" s="139"/>
      <c r="I17" s="139"/>
      <c r="J17" s="139"/>
      <c r="K17" s="139"/>
      <c r="L17" s="139"/>
    </row>
    <row r="18" spans="1:12" ht="15" customHeight="1">
      <c r="A18" s="119" t="s">
        <v>76</v>
      </c>
      <c r="B18" s="118" t="s">
        <v>76</v>
      </c>
      <c r="C18" s="118" t="s">
        <v>76</v>
      </c>
      <c r="D18" s="118" t="s">
        <v>71</v>
      </c>
      <c r="E18" s="117">
        <v>245.11</v>
      </c>
      <c r="F18" s="117">
        <v>245.11</v>
      </c>
      <c r="G18" s="117"/>
      <c r="H18" s="117"/>
      <c r="I18" s="117"/>
      <c r="J18" s="117"/>
      <c r="K18" s="117"/>
      <c r="L18" s="117"/>
    </row>
    <row r="19" spans="1:12" ht="15" customHeight="1">
      <c r="A19" s="119" t="s">
        <v>77</v>
      </c>
      <c r="B19" s="118" t="s">
        <v>77</v>
      </c>
      <c r="C19" s="118" t="s">
        <v>77</v>
      </c>
      <c r="D19" s="118" t="s">
        <v>78</v>
      </c>
      <c r="E19" s="117">
        <v>181.53</v>
      </c>
      <c r="F19" s="117">
        <v>181.53</v>
      </c>
      <c r="G19" s="117"/>
      <c r="H19" s="117"/>
      <c r="I19" s="117"/>
      <c r="J19" s="117"/>
      <c r="K19" s="117"/>
      <c r="L19" s="117"/>
    </row>
    <row r="20" spans="1:12" ht="15" customHeight="1">
      <c r="A20" s="119" t="s">
        <v>79</v>
      </c>
      <c r="B20" s="118" t="s">
        <v>79</v>
      </c>
      <c r="C20" s="118" t="s">
        <v>79</v>
      </c>
      <c r="D20" s="118" t="s">
        <v>80</v>
      </c>
      <c r="E20" s="117">
        <v>35.52</v>
      </c>
      <c r="F20" s="117">
        <v>35.52</v>
      </c>
      <c r="G20" s="117"/>
      <c r="H20" s="117"/>
      <c r="I20" s="117"/>
      <c r="J20" s="117"/>
      <c r="K20" s="117"/>
      <c r="L20" s="117"/>
    </row>
    <row r="21" spans="1:12" ht="15" customHeight="1">
      <c r="A21" s="178">
        <v>20105</v>
      </c>
      <c r="B21" s="179"/>
      <c r="C21" s="180"/>
      <c r="D21" s="116" t="s">
        <v>81</v>
      </c>
      <c r="E21" s="139">
        <f>E22</f>
        <v>0.47</v>
      </c>
      <c r="F21" s="139">
        <f aca="true" t="shared" si="0" ref="F21:F25">F22</f>
        <v>0.47</v>
      </c>
      <c r="G21" s="117"/>
      <c r="H21" s="117"/>
      <c r="I21" s="117"/>
      <c r="J21" s="117"/>
      <c r="K21" s="117"/>
      <c r="L21" s="117"/>
    </row>
    <row r="22" spans="1:12" ht="15" customHeight="1">
      <c r="A22" s="175">
        <v>2010505</v>
      </c>
      <c r="B22" s="176"/>
      <c r="C22" s="177"/>
      <c r="D22" s="118" t="s">
        <v>82</v>
      </c>
      <c r="E22" s="117">
        <v>0.47</v>
      </c>
      <c r="F22" s="117">
        <v>0.47</v>
      </c>
      <c r="G22" s="117"/>
      <c r="H22" s="117"/>
      <c r="I22" s="117"/>
      <c r="J22" s="117"/>
      <c r="K22" s="117"/>
      <c r="L22" s="117"/>
    </row>
    <row r="23" spans="1:12" ht="15" customHeight="1">
      <c r="A23" s="114" t="s">
        <v>83</v>
      </c>
      <c r="B23" s="118" t="s">
        <v>83</v>
      </c>
      <c r="C23" s="118" t="s">
        <v>83</v>
      </c>
      <c r="D23" s="116" t="s">
        <v>84</v>
      </c>
      <c r="E23" s="139">
        <f>E24</f>
        <v>112.82</v>
      </c>
      <c r="F23" s="139">
        <f t="shared" si="0"/>
        <v>112.82</v>
      </c>
      <c r="G23" s="139"/>
      <c r="H23" s="139"/>
      <c r="I23" s="139"/>
      <c r="J23" s="139"/>
      <c r="K23" s="139"/>
      <c r="L23" s="139"/>
    </row>
    <row r="24" spans="1:12" ht="15" customHeight="1">
      <c r="A24" s="119" t="s">
        <v>85</v>
      </c>
      <c r="B24" s="118" t="s">
        <v>85</v>
      </c>
      <c r="C24" s="118" t="s">
        <v>85</v>
      </c>
      <c r="D24" s="118" t="s">
        <v>71</v>
      </c>
      <c r="E24" s="117">
        <v>112.82</v>
      </c>
      <c r="F24" s="117">
        <v>112.82</v>
      </c>
      <c r="G24" s="117"/>
      <c r="H24" s="117"/>
      <c r="I24" s="117"/>
      <c r="J24" s="117"/>
      <c r="K24" s="117"/>
      <c r="L24" s="117"/>
    </row>
    <row r="25" spans="1:12" ht="15" customHeight="1">
      <c r="A25" s="114" t="s">
        <v>86</v>
      </c>
      <c r="B25" s="118" t="s">
        <v>86</v>
      </c>
      <c r="C25" s="118" t="s">
        <v>86</v>
      </c>
      <c r="D25" s="116" t="s">
        <v>87</v>
      </c>
      <c r="E25" s="139">
        <f>E26</f>
        <v>40.04</v>
      </c>
      <c r="F25" s="139">
        <f t="shared" si="0"/>
        <v>40.04</v>
      </c>
      <c r="G25" s="139"/>
      <c r="H25" s="139"/>
      <c r="I25" s="139"/>
      <c r="J25" s="139"/>
      <c r="K25" s="139"/>
      <c r="L25" s="139"/>
    </row>
    <row r="26" spans="1:12" ht="15" customHeight="1">
      <c r="A26" s="119" t="s">
        <v>88</v>
      </c>
      <c r="B26" s="118" t="s">
        <v>88</v>
      </c>
      <c r="C26" s="118" t="s">
        <v>88</v>
      </c>
      <c r="D26" s="118" t="s">
        <v>71</v>
      </c>
      <c r="E26" s="117">
        <v>40.04</v>
      </c>
      <c r="F26" s="117">
        <v>40.04</v>
      </c>
      <c r="G26" s="117"/>
      <c r="H26" s="117"/>
      <c r="I26" s="117"/>
      <c r="J26" s="117"/>
      <c r="K26" s="117"/>
      <c r="L26" s="117"/>
    </row>
    <row r="27" spans="1:12" ht="15" customHeight="1">
      <c r="A27" s="114" t="s">
        <v>89</v>
      </c>
      <c r="B27" s="118" t="s">
        <v>89</v>
      </c>
      <c r="C27" s="118" t="s">
        <v>89</v>
      </c>
      <c r="D27" s="116" t="s">
        <v>90</v>
      </c>
      <c r="E27" s="139">
        <f>E28</f>
        <v>18.44</v>
      </c>
      <c r="F27" s="139">
        <f aca="true" t="shared" si="1" ref="F27:F32">F28</f>
        <v>18.44</v>
      </c>
      <c r="G27" s="139"/>
      <c r="H27" s="139"/>
      <c r="I27" s="139"/>
      <c r="J27" s="139"/>
      <c r="K27" s="139"/>
      <c r="L27" s="139"/>
    </row>
    <row r="28" spans="1:12" ht="15" customHeight="1">
      <c r="A28" s="119" t="s">
        <v>91</v>
      </c>
      <c r="B28" s="118" t="s">
        <v>91</v>
      </c>
      <c r="C28" s="118" t="s">
        <v>91</v>
      </c>
      <c r="D28" s="118" t="s">
        <v>92</v>
      </c>
      <c r="E28" s="117">
        <v>18.44</v>
      </c>
      <c r="F28" s="117">
        <v>18.44</v>
      </c>
      <c r="G28" s="117"/>
      <c r="H28" s="117"/>
      <c r="I28" s="117"/>
      <c r="J28" s="117"/>
      <c r="K28" s="117"/>
      <c r="L28" s="117"/>
    </row>
    <row r="29" spans="1:12" ht="15" customHeight="1">
      <c r="A29" s="114" t="s">
        <v>93</v>
      </c>
      <c r="B29" s="118" t="s">
        <v>93</v>
      </c>
      <c r="C29" s="118" t="s">
        <v>93</v>
      </c>
      <c r="D29" s="174" t="s">
        <v>94</v>
      </c>
      <c r="E29" s="139">
        <f>E30</f>
        <v>111.68</v>
      </c>
      <c r="F29" s="139">
        <f t="shared" si="1"/>
        <v>111.68</v>
      </c>
      <c r="G29" s="139"/>
      <c r="H29" s="139"/>
      <c r="I29" s="139"/>
      <c r="J29" s="139"/>
      <c r="K29" s="139"/>
      <c r="L29" s="139"/>
    </row>
    <row r="30" spans="1:12" ht="15" customHeight="1">
      <c r="A30" s="119" t="s">
        <v>95</v>
      </c>
      <c r="B30" s="118" t="s">
        <v>95</v>
      </c>
      <c r="C30" s="118" t="s">
        <v>95</v>
      </c>
      <c r="D30" s="118" t="s">
        <v>71</v>
      </c>
      <c r="E30" s="117">
        <v>111.68</v>
      </c>
      <c r="F30" s="117">
        <v>111.68</v>
      </c>
      <c r="G30" s="117"/>
      <c r="H30" s="117"/>
      <c r="I30" s="117"/>
      <c r="J30" s="117"/>
      <c r="K30" s="117"/>
      <c r="L30" s="117"/>
    </row>
    <row r="31" spans="1:12" ht="15" customHeight="1" hidden="1">
      <c r="A31" s="119" t="s">
        <v>96</v>
      </c>
      <c r="B31" s="118" t="s">
        <v>96</v>
      </c>
      <c r="C31" s="118" t="s">
        <v>96</v>
      </c>
      <c r="D31" s="118" t="s">
        <v>97</v>
      </c>
      <c r="E31" s="117">
        <v>0</v>
      </c>
      <c r="F31" s="117">
        <v>0</v>
      </c>
      <c r="G31" s="117"/>
      <c r="H31" s="117"/>
      <c r="I31" s="117"/>
      <c r="J31" s="117"/>
      <c r="K31" s="117"/>
      <c r="L31" s="117"/>
    </row>
    <row r="32" spans="1:12" ht="15" customHeight="1">
      <c r="A32" s="114" t="s">
        <v>98</v>
      </c>
      <c r="B32" s="118" t="s">
        <v>98</v>
      </c>
      <c r="C32" s="118" t="s">
        <v>98</v>
      </c>
      <c r="D32" s="116" t="s">
        <v>99</v>
      </c>
      <c r="E32" s="139">
        <f>E33</f>
        <v>5.85</v>
      </c>
      <c r="F32" s="139">
        <f t="shared" si="1"/>
        <v>5.85</v>
      </c>
      <c r="G32" s="139"/>
      <c r="H32" s="139"/>
      <c r="I32" s="139"/>
      <c r="J32" s="139"/>
      <c r="K32" s="139"/>
      <c r="L32" s="139"/>
    </row>
    <row r="33" spans="1:12" ht="15" customHeight="1">
      <c r="A33" s="119" t="s">
        <v>100</v>
      </c>
      <c r="B33" s="118" t="s">
        <v>100</v>
      </c>
      <c r="C33" s="118" t="s">
        <v>100</v>
      </c>
      <c r="D33" s="118" t="s">
        <v>101</v>
      </c>
      <c r="E33" s="117">
        <v>5.85</v>
      </c>
      <c r="F33" s="117">
        <v>5.85</v>
      </c>
      <c r="G33" s="117"/>
      <c r="H33" s="117"/>
      <c r="I33" s="117"/>
      <c r="J33" s="117"/>
      <c r="K33" s="117"/>
      <c r="L33" s="117"/>
    </row>
    <row r="34" spans="1:12" ht="15" customHeight="1">
      <c r="A34" s="114" t="s">
        <v>102</v>
      </c>
      <c r="B34" s="118" t="s">
        <v>102</v>
      </c>
      <c r="C34" s="118" t="s">
        <v>102</v>
      </c>
      <c r="D34" s="116" t="s">
        <v>103</v>
      </c>
      <c r="E34" s="139">
        <f aca="true" t="shared" si="2" ref="E34:E40">E35</f>
        <v>2.16</v>
      </c>
      <c r="F34" s="139">
        <f aca="true" t="shared" si="3" ref="F34:F37">F35</f>
        <v>2.16</v>
      </c>
      <c r="G34" s="139"/>
      <c r="H34" s="139"/>
      <c r="I34" s="139"/>
      <c r="J34" s="139"/>
      <c r="K34" s="139"/>
      <c r="L34" s="139"/>
    </row>
    <row r="35" spans="1:12" ht="15" customHeight="1">
      <c r="A35" s="119">
        <v>2013816</v>
      </c>
      <c r="B35" s="118" t="s">
        <v>104</v>
      </c>
      <c r="C35" s="118" t="s">
        <v>104</v>
      </c>
      <c r="D35" s="118" t="s">
        <v>105</v>
      </c>
      <c r="E35" s="117">
        <v>2.16</v>
      </c>
      <c r="F35" s="117">
        <v>2.16</v>
      </c>
      <c r="G35" s="117"/>
      <c r="H35" s="117"/>
      <c r="I35" s="117"/>
      <c r="J35" s="117"/>
      <c r="K35" s="117"/>
      <c r="L35" s="117"/>
    </row>
    <row r="36" spans="1:12" ht="15" customHeight="1">
      <c r="A36" s="114" t="s">
        <v>106</v>
      </c>
      <c r="B36" s="118" t="s">
        <v>106</v>
      </c>
      <c r="C36" s="118" t="s">
        <v>106</v>
      </c>
      <c r="D36" s="116" t="s">
        <v>107</v>
      </c>
      <c r="E36" s="139">
        <f t="shared" si="2"/>
        <v>2</v>
      </c>
      <c r="F36" s="139">
        <f t="shared" si="3"/>
        <v>2</v>
      </c>
      <c r="G36" s="139"/>
      <c r="H36" s="139"/>
      <c r="I36" s="139"/>
      <c r="J36" s="139"/>
      <c r="K36" s="139"/>
      <c r="L36" s="139"/>
    </row>
    <row r="37" spans="1:12" ht="15" customHeight="1">
      <c r="A37" s="114" t="s">
        <v>108</v>
      </c>
      <c r="B37" s="118" t="s">
        <v>108</v>
      </c>
      <c r="C37" s="118" t="s">
        <v>108</v>
      </c>
      <c r="D37" s="116" t="s">
        <v>109</v>
      </c>
      <c r="E37" s="139">
        <f t="shared" si="2"/>
        <v>2</v>
      </c>
      <c r="F37" s="139">
        <f t="shared" si="3"/>
        <v>2</v>
      </c>
      <c r="G37" s="139"/>
      <c r="H37" s="139"/>
      <c r="I37" s="139"/>
      <c r="J37" s="139"/>
      <c r="K37" s="139"/>
      <c r="L37" s="139"/>
    </row>
    <row r="38" spans="1:12" ht="15" customHeight="1">
      <c r="A38" s="119" t="s">
        <v>110</v>
      </c>
      <c r="B38" s="118" t="s">
        <v>110</v>
      </c>
      <c r="C38" s="118" t="s">
        <v>110</v>
      </c>
      <c r="D38" s="118" t="s">
        <v>111</v>
      </c>
      <c r="E38" s="117">
        <v>2</v>
      </c>
      <c r="F38" s="117">
        <v>2</v>
      </c>
      <c r="G38" s="117"/>
      <c r="H38" s="117"/>
      <c r="I38" s="117"/>
      <c r="J38" s="117"/>
      <c r="K38" s="117"/>
      <c r="L38" s="117"/>
    </row>
    <row r="39" spans="1:12" ht="15" customHeight="1">
      <c r="A39" s="114">
        <v>204</v>
      </c>
      <c r="B39" s="118"/>
      <c r="C39" s="118" t="s">
        <v>106</v>
      </c>
      <c r="D39" s="116" t="s">
        <v>112</v>
      </c>
      <c r="E39" s="139">
        <f t="shared" si="2"/>
        <v>14.15</v>
      </c>
      <c r="F39" s="139">
        <f aca="true" t="shared" si="4" ref="F39:F43">F40</f>
        <v>14.15</v>
      </c>
      <c r="G39" s="117"/>
      <c r="H39" s="117"/>
      <c r="I39" s="117"/>
      <c r="J39" s="117"/>
      <c r="K39" s="117"/>
      <c r="L39" s="117"/>
    </row>
    <row r="40" spans="1:12" ht="15" customHeight="1">
      <c r="A40" s="178">
        <v>20499</v>
      </c>
      <c r="B40" s="179"/>
      <c r="C40" s="180"/>
      <c r="D40" s="116" t="s">
        <v>113</v>
      </c>
      <c r="E40" s="117">
        <f t="shared" si="2"/>
        <v>14.15</v>
      </c>
      <c r="F40" s="117">
        <f t="shared" si="4"/>
        <v>14.15</v>
      </c>
      <c r="G40" s="117"/>
      <c r="H40" s="117"/>
      <c r="I40" s="117"/>
      <c r="J40" s="117"/>
      <c r="K40" s="117"/>
      <c r="L40" s="117"/>
    </row>
    <row r="41" spans="1:12" ht="15" customHeight="1">
      <c r="A41" s="181">
        <v>2049999</v>
      </c>
      <c r="B41" s="182"/>
      <c r="C41" s="183"/>
      <c r="D41" s="118" t="s">
        <v>114</v>
      </c>
      <c r="E41" s="117">
        <v>14.15</v>
      </c>
      <c r="F41" s="117">
        <v>14.15</v>
      </c>
      <c r="G41" s="117"/>
      <c r="H41" s="117"/>
      <c r="I41" s="117"/>
      <c r="J41" s="117"/>
      <c r="K41" s="117"/>
      <c r="L41" s="117"/>
    </row>
    <row r="42" spans="1:12" ht="15" customHeight="1">
      <c r="A42" s="114" t="s">
        <v>115</v>
      </c>
      <c r="B42" s="118" t="s">
        <v>115</v>
      </c>
      <c r="C42" s="118" t="s">
        <v>115</v>
      </c>
      <c r="D42" s="116" t="s">
        <v>116</v>
      </c>
      <c r="E42" s="139">
        <f>E43</f>
        <v>137.6</v>
      </c>
      <c r="F42" s="139">
        <f t="shared" si="4"/>
        <v>137.6</v>
      </c>
      <c r="G42" s="139"/>
      <c r="H42" s="139"/>
      <c r="I42" s="139"/>
      <c r="J42" s="139"/>
      <c r="K42" s="139"/>
      <c r="L42" s="139"/>
    </row>
    <row r="43" spans="1:12" ht="15" customHeight="1">
      <c r="A43" s="114" t="s">
        <v>117</v>
      </c>
      <c r="B43" s="118" t="s">
        <v>117</v>
      </c>
      <c r="C43" s="118" t="s">
        <v>117</v>
      </c>
      <c r="D43" s="116" t="s">
        <v>118</v>
      </c>
      <c r="E43" s="139">
        <f>E44</f>
        <v>137.6</v>
      </c>
      <c r="F43" s="139">
        <f t="shared" si="4"/>
        <v>137.6</v>
      </c>
      <c r="G43" s="139"/>
      <c r="H43" s="139"/>
      <c r="I43" s="139"/>
      <c r="J43" s="139"/>
      <c r="K43" s="139"/>
      <c r="L43" s="139"/>
    </row>
    <row r="44" spans="1:12" ht="15" customHeight="1">
      <c r="A44" s="119" t="s">
        <v>119</v>
      </c>
      <c r="B44" s="118" t="s">
        <v>119</v>
      </c>
      <c r="C44" s="118" t="s">
        <v>119</v>
      </c>
      <c r="D44" s="118" t="s">
        <v>120</v>
      </c>
      <c r="E44" s="117">
        <v>137.6</v>
      </c>
      <c r="F44" s="117">
        <v>137.6</v>
      </c>
      <c r="G44" s="117"/>
      <c r="H44" s="117"/>
      <c r="I44" s="117"/>
      <c r="J44" s="117"/>
      <c r="K44" s="117"/>
      <c r="L44" s="117"/>
    </row>
    <row r="45" spans="1:12" ht="15" customHeight="1">
      <c r="A45" s="114" t="s">
        <v>121</v>
      </c>
      <c r="B45" s="118" t="s">
        <v>121</v>
      </c>
      <c r="C45" s="118" t="s">
        <v>121</v>
      </c>
      <c r="D45" s="116" t="s">
        <v>122</v>
      </c>
      <c r="E45" s="184">
        <f>E46+E49+E51+E55+E61+E63+E66+E68+E71+E74+E77</f>
        <v>822.66</v>
      </c>
      <c r="F45" s="139">
        <f>F46+F49+F51+F55+F61+F63+F66+F68+F71+F74+F77</f>
        <v>822.66</v>
      </c>
      <c r="G45" s="139"/>
      <c r="H45" s="139"/>
      <c r="I45" s="139"/>
      <c r="J45" s="139"/>
      <c r="K45" s="139"/>
      <c r="L45" s="139"/>
    </row>
    <row r="46" spans="1:12" ht="15" customHeight="1">
      <c r="A46" s="114" t="s">
        <v>123</v>
      </c>
      <c r="B46" s="118" t="s">
        <v>123</v>
      </c>
      <c r="C46" s="118" t="s">
        <v>123</v>
      </c>
      <c r="D46" s="174" t="s">
        <v>124</v>
      </c>
      <c r="E46" s="139">
        <f>E47+E48</f>
        <v>78.38</v>
      </c>
      <c r="F46" s="139">
        <f>F47+F48</f>
        <v>78.38</v>
      </c>
      <c r="G46" s="139"/>
      <c r="H46" s="139"/>
      <c r="I46" s="139"/>
      <c r="J46" s="139"/>
      <c r="K46" s="139"/>
      <c r="L46" s="139"/>
    </row>
    <row r="47" spans="1:12" ht="15" customHeight="1">
      <c r="A47" s="119" t="s">
        <v>125</v>
      </c>
      <c r="B47" s="118" t="s">
        <v>125</v>
      </c>
      <c r="C47" s="118" t="s">
        <v>125</v>
      </c>
      <c r="D47" s="118" t="s">
        <v>126</v>
      </c>
      <c r="E47" s="117">
        <v>75.75</v>
      </c>
      <c r="F47" s="117">
        <v>75.75</v>
      </c>
      <c r="G47" s="117"/>
      <c r="H47" s="117"/>
      <c r="I47" s="117"/>
      <c r="J47" s="117"/>
      <c r="K47" s="117"/>
      <c r="L47" s="117"/>
    </row>
    <row r="48" spans="1:12" ht="15" customHeight="1">
      <c r="A48" s="119" t="s">
        <v>127</v>
      </c>
      <c r="B48" s="118" t="s">
        <v>127</v>
      </c>
      <c r="C48" s="118" t="s">
        <v>127</v>
      </c>
      <c r="D48" s="118" t="s">
        <v>128</v>
      </c>
      <c r="E48" s="117">
        <v>2.63</v>
      </c>
      <c r="F48" s="117">
        <v>2.63</v>
      </c>
      <c r="G48" s="117"/>
      <c r="H48" s="117"/>
      <c r="I48" s="117"/>
      <c r="J48" s="117"/>
      <c r="K48" s="117"/>
      <c r="L48" s="117"/>
    </row>
    <row r="49" spans="1:12" ht="15" customHeight="1">
      <c r="A49" s="114" t="s">
        <v>129</v>
      </c>
      <c r="B49" s="118" t="s">
        <v>129</v>
      </c>
      <c r="C49" s="118" t="s">
        <v>129</v>
      </c>
      <c r="D49" s="116" t="s">
        <v>130</v>
      </c>
      <c r="E49" s="139">
        <f>E50</f>
        <v>74.18</v>
      </c>
      <c r="F49" s="139">
        <f>F50</f>
        <v>74.18</v>
      </c>
      <c r="G49" s="139"/>
      <c r="H49" s="139"/>
      <c r="I49" s="139"/>
      <c r="J49" s="139"/>
      <c r="K49" s="139"/>
      <c r="L49" s="139"/>
    </row>
    <row r="50" spans="1:12" ht="15" customHeight="1">
      <c r="A50" s="119" t="s">
        <v>131</v>
      </c>
      <c r="B50" s="118" t="s">
        <v>131</v>
      </c>
      <c r="C50" s="118" t="s">
        <v>131</v>
      </c>
      <c r="D50" s="118" t="s">
        <v>132</v>
      </c>
      <c r="E50" s="117">
        <v>74.18</v>
      </c>
      <c r="F50" s="117">
        <v>74.18</v>
      </c>
      <c r="G50" s="117"/>
      <c r="H50" s="117"/>
      <c r="I50" s="117"/>
      <c r="J50" s="117"/>
      <c r="K50" s="117"/>
      <c r="L50" s="117"/>
    </row>
    <row r="51" spans="1:12" ht="15" customHeight="1">
      <c r="A51" s="114" t="s">
        <v>133</v>
      </c>
      <c r="B51" s="118" t="s">
        <v>133</v>
      </c>
      <c r="C51" s="118" t="s">
        <v>133</v>
      </c>
      <c r="D51" s="116" t="s">
        <v>134</v>
      </c>
      <c r="E51" s="139">
        <f>E52+E53+E54</f>
        <v>177.23</v>
      </c>
      <c r="F51" s="139">
        <f>F52+F53+F54</f>
        <v>177.23</v>
      </c>
      <c r="G51" s="139"/>
      <c r="H51" s="139"/>
      <c r="I51" s="139"/>
      <c r="J51" s="139"/>
      <c r="K51" s="139"/>
      <c r="L51" s="139"/>
    </row>
    <row r="52" spans="1:12" ht="15" customHeight="1">
      <c r="A52" s="119" t="s">
        <v>135</v>
      </c>
      <c r="B52" s="118" t="s">
        <v>135</v>
      </c>
      <c r="C52" s="118" t="s">
        <v>135</v>
      </c>
      <c r="D52" s="118" t="s">
        <v>136</v>
      </c>
      <c r="E52" s="117">
        <v>78.52</v>
      </c>
      <c r="F52" s="117">
        <v>78.52</v>
      </c>
      <c r="G52" s="117"/>
      <c r="H52" s="117"/>
      <c r="I52" s="117"/>
      <c r="J52" s="117"/>
      <c r="K52" s="117"/>
      <c r="L52" s="117"/>
    </row>
    <row r="53" spans="1:12" ht="15" customHeight="1">
      <c r="A53" s="119" t="s">
        <v>137</v>
      </c>
      <c r="B53" s="118" t="s">
        <v>137</v>
      </c>
      <c r="C53" s="118" t="s">
        <v>137</v>
      </c>
      <c r="D53" s="118" t="s">
        <v>138</v>
      </c>
      <c r="E53" s="117">
        <v>45.81</v>
      </c>
      <c r="F53" s="117">
        <v>45.81</v>
      </c>
      <c r="G53" s="117"/>
      <c r="H53" s="117"/>
      <c r="I53" s="117"/>
      <c r="J53" s="117"/>
      <c r="K53" s="117"/>
      <c r="L53" s="117"/>
    </row>
    <row r="54" spans="1:12" ht="15" customHeight="1">
      <c r="A54" s="119" t="s">
        <v>139</v>
      </c>
      <c r="B54" s="118" t="s">
        <v>139</v>
      </c>
      <c r="C54" s="118" t="s">
        <v>139</v>
      </c>
      <c r="D54" s="118" t="s">
        <v>140</v>
      </c>
      <c r="E54" s="117">
        <v>52.9</v>
      </c>
      <c r="F54" s="117">
        <v>52.9</v>
      </c>
      <c r="G54" s="117"/>
      <c r="H54" s="117"/>
      <c r="I54" s="117"/>
      <c r="J54" s="117"/>
      <c r="K54" s="117"/>
      <c r="L54" s="117"/>
    </row>
    <row r="55" spans="1:12" ht="15" customHeight="1">
      <c r="A55" s="114" t="s">
        <v>141</v>
      </c>
      <c r="B55" s="118" t="s">
        <v>141</v>
      </c>
      <c r="C55" s="118" t="s">
        <v>141</v>
      </c>
      <c r="D55" s="116" t="s">
        <v>142</v>
      </c>
      <c r="E55" s="139">
        <v>174.52</v>
      </c>
      <c r="F55" s="139">
        <v>174.52</v>
      </c>
      <c r="G55" s="139"/>
      <c r="H55" s="139"/>
      <c r="I55" s="139"/>
      <c r="J55" s="139"/>
      <c r="K55" s="139"/>
      <c r="L55" s="139"/>
    </row>
    <row r="56" spans="1:12" ht="15" customHeight="1">
      <c r="A56" s="119" t="s">
        <v>143</v>
      </c>
      <c r="B56" s="118" t="s">
        <v>143</v>
      </c>
      <c r="C56" s="118" t="s">
        <v>143</v>
      </c>
      <c r="D56" s="118" t="s">
        <v>144</v>
      </c>
      <c r="E56" s="117">
        <v>14</v>
      </c>
      <c r="F56" s="117">
        <v>14</v>
      </c>
      <c r="G56" s="117"/>
      <c r="H56" s="117"/>
      <c r="I56" s="117"/>
      <c r="J56" s="117"/>
      <c r="K56" s="117"/>
      <c r="L56" s="117"/>
    </row>
    <row r="57" spans="1:12" ht="15" customHeight="1">
      <c r="A57" s="119" t="s">
        <v>145</v>
      </c>
      <c r="B57" s="118" t="s">
        <v>145</v>
      </c>
      <c r="C57" s="118" t="s">
        <v>145</v>
      </c>
      <c r="D57" s="118" t="s">
        <v>146</v>
      </c>
      <c r="E57" s="117">
        <v>11</v>
      </c>
      <c r="F57" s="117">
        <v>11</v>
      </c>
      <c r="G57" s="117"/>
      <c r="H57" s="117"/>
      <c r="I57" s="117"/>
      <c r="J57" s="117"/>
      <c r="K57" s="117"/>
      <c r="L57" s="117"/>
    </row>
    <row r="58" spans="1:12" ht="15" customHeight="1">
      <c r="A58" s="119" t="s">
        <v>147</v>
      </c>
      <c r="B58" s="118" t="s">
        <v>147</v>
      </c>
      <c r="C58" s="118" t="s">
        <v>147</v>
      </c>
      <c r="D58" s="118" t="s">
        <v>148</v>
      </c>
      <c r="E58" s="117">
        <v>56.42</v>
      </c>
      <c r="F58" s="117">
        <v>56.42</v>
      </c>
      <c r="G58" s="117"/>
      <c r="H58" s="117"/>
      <c r="I58" s="117"/>
      <c r="J58" s="117"/>
      <c r="K58" s="117"/>
      <c r="L58" s="117"/>
    </row>
    <row r="59" spans="1:12" ht="15" customHeight="1">
      <c r="A59" s="119" t="s">
        <v>149</v>
      </c>
      <c r="B59" s="118"/>
      <c r="C59" s="118"/>
      <c r="D59" s="118" t="s">
        <v>150</v>
      </c>
      <c r="E59" s="117">
        <v>1.5</v>
      </c>
      <c r="F59" s="117">
        <v>1.5</v>
      </c>
      <c r="G59" s="117"/>
      <c r="H59" s="117"/>
      <c r="I59" s="117"/>
      <c r="J59" s="117"/>
      <c r="K59" s="117"/>
      <c r="L59" s="117"/>
    </row>
    <row r="60" spans="1:12" ht="15" customHeight="1">
      <c r="A60" s="119" t="s">
        <v>151</v>
      </c>
      <c r="B60" s="118" t="s">
        <v>151</v>
      </c>
      <c r="C60" s="118" t="s">
        <v>151</v>
      </c>
      <c r="D60" s="118" t="s">
        <v>152</v>
      </c>
      <c r="E60" s="117">
        <v>30</v>
      </c>
      <c r="F60" s="117">
        <v>30</v>
      </c>
      <c r="G60" s="117"/>
      <c r="H60" s="117"/>
      <c r="I60" s="117"/>
      <c r="J60" s="117"/>
      <c r="K60" s="117"/>
      <c r="L60" s="117"/>
    </row>
    <row r="61" spans="1:12" ht="15" customHeight="1">
      <c r="A61" s="114" t="s">
        <v>153</v>
      </c>
      <c r="B61" s="118" t="s">
        <v>153</v>
      </c>
      <c r="C61" s="118" t="s">
        <v>153</v>
      </c>
      <c r="D61" s="116" t="s">
        <v>154</v>
      </c>
      <c r="E61" s="139">
        <f>E62</f>
        <v>1.24</v>
      </c>
      <c r="F61" s="139">
        <f>F62</f>
        <v>1.24</v>
      </c>
      <c r="G61" s="139"/>
      <c r="H61" s="139"/>
      <c r="I61" s="139"/>
      <c r="J61" s="139"/>
      <c r="K61" s="139"/>
      <c r="L61" s="139"/>
    </row>
    <row r="62" spans="1:12" ht="15" customHeight="1">
      <c r="A62" s="119" t="s">
        <v>155</v>
      </c>
      <c r="B62" s="118" t="s">
        <v>155</v>
      </c>
      <c r="C62" s="118" t="s">
        <v>155</v>
      </c>
      <c r="D62" s="118" t="s">
        <v>156</v>
      </c>
      <c r="E62" s="117">
        <v>1.24</v>
      </c>
      <c r="F62" s="117">
        <v>1.24</v>
      </c>
      <c r="G62" s="117"/>
      <c r="H62" s="117"/>
      <c r="I62" s="117"/>
      <c r="J62" s="117"/>
      <c r="K62" s="117"/>
      <c r="L62" s="117"/>
    </row>
    <row r="63" spans="1:12" ht="15" customHeight="1">
      <c r="A63" s="114" t="s">
        <v>157</v>
      </c>
      <c r="B63" s="118" t="s">
        <v>157</v>
      </c>
      <c r="C63" s="118" t="s">
        <v>157</v>
      </c>
      <c r="D63" s="116" t="s">
        <v>158</v>
      </c>
      <c r="E63" s="139">
        <f>E65</f>
        <v>0.62</v>
      </c>
      <c r="F63" s="139">
        <f>F65</f>
        <v>0.62</v>
      </c>
      <c r="G63" s="139"/>
      <c r="H63" s="139"/>
      <c r="I63" s="139"/>
      <c r="J63" s="139"/>
      <c r="K63" s="139"/>
      <c r="L63" s="139"/>
    </row>
    <row r="64" spans="1:12" ht="9" customHeight="1" hidden="1">
      <c r="A64" s="119" t="s">
        <v>159</v>
      </c>
      <c r="B64" s="118" t="s">
        <v>159</v>
      </c>
      <c r="C64" s="118" t="s">
        <v>159</v>
      </c>
      <c r="D64" s="118" t="s">
        <v>160</v>
      </c>
      <c r="E64" s="117">
        <v>0</v>
      </c>
      <c r="F64" s="117">
        <v>0</v>
      </c>
      <c r="G64" s="117"/>
      <c r="H64" s="117"/>
      <c r="I64" s="117"/>
      <c r="J64" s="117"/>
      <c r="K64" s="117"/>
      <c r="L64" s="117"/>
    </row>
    <row r="65" spans="1:12" ht="15" customHeight="1">
      <c r="A65" s="119" t="s">
        <v>161</v>
      </c>
      <c r="B65" s="118" t="s">
        <v>161</v>
      </c>
      <c r="C65" s="118" t="s">
        <v>161</v>
      </c>
      <c r="D65" s="118" t="s">
        <v>162</v>
      </c>
      <c r="E65" s="117">
        <v>0.62</v>
      </c>
      <c r="F65" s="117">
        <v>0.62</v>
      </c>
      <c r="G65" s="117"/>
      <c r="H65" s="117"/>
      <c r="I65" s="117"/>
      <c r="J65" s="117"/>
      <c r="K65" s="117"/>
      <c r="L65" s="117"/>
    </row>
    <row r="66" spans="1:12" ht="15" customHeight="1">
      <c r="A66" s="114" t="s">
        <v>163</v>
      </c>
      <c r="B66" s="118" t="s">
        <v>163</v>
      </c>
      <c r="C66" s="118" t="s">
        <v>163</v>
      </c>
      <c r="D66" s="116" t="s">
        <v>164</v>
      </c>
      <c r="E66" s="139">
        <f>E67</f>
        <v>30.1</v>
      </c>
      <c r="F66" s="139">
        <f>F67</f>
        <v>30.1</v>
      </c>
      <c r="G66" s="139"/>
      <c r="H66" s="139"/>
      <c r="I66" s="139"/>
      <c r="J66" s="139"/>
      <c r="K66" s="139"/>
      <c r="L66" s="139"/>
    </row>
    <row r="67" spans="1:12" ht="15" customHeight="1">
      <c r="A67" s="119" t="s">
        <v>165</v>
      </c>
      <c r="B67" s="118" t="s">
        <v>165</v>
      </c>
      <c r="C67" s="118" t="s">
        <v>165</v>
      </c>
      <c r="D67" s="118" t="s">
        <v>166</v>
      </c>
      <c r="E67" s="117">
        <v>30.1</v>
      </c>
      <c r="F67" s="117">
        <v>30.1</v>
      </c>
      <c r="G67" s="117"/>
      <c r="H67" s="117"/>
      <c r="I67" s="117"/>
      <c r="J67" s="117"/>
      <c r="K67" s="117"/>
      <c r="L67" s="117"/>
    </row>
    <row r="68" spans="1:12" ht="15" customHeight="1">
      <c r="A68" s="114" t="s">
        <v>167</v>
      </c>
      <c r="B68" s="118" t="s">
        <v>167</v>
      </c>
      <c r="C68" s="118" t="s">
        <v>167</v>
      </c>
      <c r="D68" s="116" t="s">
        <v>168</v>
      </c>
      <c r="E68" s="139">
        <f>E69+E70</f>
        <v>210.04</v>
      </c>
      <c r="F68" s="139">
        <f>F69+F70</f>
        <v>210.04</v>
      </c>
      <c r="G68" s="139"/>
      <c r="H68" s="139"/>
      <c r="I68" s="139"/>
      <c r="J68" s="139"/>
      <c r="K68" s="139"/>
      <c r="L68" s="139"/>
    </row>
    <row r="69" spans="1:12" ht="15" customHeight="1">
      <c r="A69" s="119" t="s">
        <v>169</v>
      </c>
      <c r="B69" s="118" t="s">
        <v>169</v>
      </c>
      <c r="C69" s="118" t="s">
        <v>169</v>
      </c>
      <c r="D69" s="118" t="s">
        <v>170</v>
      </c>
      <c r="E69" s="117">
        <v>113.91</v>
      </c>
      <c r="F69" s="117">
        <v>113.91</v>
      </c>
      <c r="G69" s="117"/>
      <c r="H69" s="117"/>
      <c r="I69" s="117"/>
      <c r="J69" s="117"/>
      <c r="K69" s="117"/>
      <c r="L69" s="117"/>
    </row>
    <row r="70" spans="1:12" ht="15" customHeight="1">
      <c r="A70" s="119" t="s">
        <v>171</v>
      </c>
      <c r="B70" s="118" t="s">
        <v>171</v>
      </c>
      <c r="C70" s="118" t="s">
        <v>171</v>
      </c>
      <c r="D70" s="118" t="s">
        <v>172</v>
      </c>
      <c r="E70" s="117">
        <v>96.13</v>
      </c>
      <c r="F70" s="117">
        <v>96.13</v>
      </c>
      <c r="G70" s="117"/>
      <c r="H70" s="117"/>
      <c r="I70" s="117"/>
      <c r="J70" s="117"/>
      <c r="K70" s="117"/>
      <c r="L70" s="117"/>
    </row>
    <row r="71" spans="1:12" ht="15" customHeight="1">
      <c r="A71" s="114" t="s">
        <v>173</v>
      </c>
      <c r="B71" s="118" t="s">
        <v>173</v>
      </c>
      <c r="C71" s="118" t="s">
        <v>173</v>
      </c>
      <c r="D71" s="116" t="s">
        <v>174</v>
      </c>
      <c r="E71" s="139">
        <f>E72+E73</f>
        <v>18.22</v>
      </c>
      <c r="F71" s="139">
        <f>F72+F73</f>
        <v>18.22</v>
      </c>
      <c r="G71" s="139"/>
      <c r="H71" s="139"/>
      <c r="I71" s="139"/>
      <c r="J71" s="139"/>
      <c r="K71" s="139"/>
      <c r="L71" s="139"/>
    </row>
    <row r="72" spans="1:12" ht="15" customHeight="1">
      <c r="A72" s="119" t="s">
        <v>175</v>
      </c>
      <c r="B72" s="118" t="s">
        <v>175</v>
      </c>
      <c r="C72" s="118" t="s">
        <v>175</v>
      </c>
      <c r="D72" s="118" t="s">
        <v>176</v>
      </c>
      <c r="E72" s="117">
        <v>15.72</v>
      </c>
      <c r="F72" s="117">
        <v>15.72</v>
      </c>
      <c r="G72" s="117"/>
      <c r="H72" s="117"/>
      <c r="I72" s="117"/>
      <c r="J72" s="117"/>
      <c r="K72" s="117"/>
      <c r="L72" s="117"/>
    </row>
    <row r="73" spans="1:12" ht="15" customHeight="1">
      <c r="A73" s="119" t="s">
        <v>177</v>
      </c>
      <c r="B73" s="118" t="s">
        <v>177</v>
      </c>
      <c r="C73" s="118" t="s">
        <v>177</v>
      </c>
      <c r="D73" s="118" t="s">
        <v>178</v>
      </c>
      <c r="E73" s="117">
        <v>2.5</v>
      </c>
      <c r="F73" s="117">
        <v>2.5</v>
      </c>
      <c r="G73" s="117"/>
      <c r="H73" s="117"/>
      <c r="I73" s="117"/>
      <c r="J73" s="117"/>
      <c r="K73" s="117"/>
      <c r="L73" s="117"/>
    </row>
    <row r="74" spans="1:12" ht="15" customHeight="1">
      <c r="A74" s="114" t="s">
        <v>179</v>
      </c>
      <c r="B74" s="118" t="s">
        <v>179</v>
      </c>
      <c r="C74" s="118" t="s">
        <v>179</v>
      </c>
      <c r="D74" s="116" t="s">
        <v>180</v>
      </c>
      <c r="E74" s="139">
        <f>E75+E76</f>
        <v>50.33</v>
      </c>
      <c r="F74" s="139">
        <f>F75+F76</f>
        <v>50.33</v>
      </c>
      <c r="G74" s="139"/>
      <c r="H74" s="139"/>
      <c r="I74" s="139"/>
      <c r="J74" s="139"/>
      <c r="K74" s="139"/>
      <c r="L74" s="139"/>
    </row>
    <row r="75" spans="1:12" ht="15" customHeight="1">
      <c r="A75" s="119" t="s">
        <v>181</v>
      </c>
      <c r="B75" s="118" t="s">
        <v>181</v>
      </c>
      <c r="C75" s="118" t="s">
        <v>181</v>
      </c>
      <c r="D75" s="118" t="s">
        <v>182</v>
      </c>
      <c r="E75" s="117">
        <v>47.33</v>
      </c>
      <c r="F75" s="117">
        <v>47.33</v>
      </c>
      <c r="G75" s="117"/>
      <c r="H75" s="117"/>
      <c r="I75" s="117"/>
      <c r="J75" s="117"/>
      <c r="K75" s="117"/>
      <c r="L75" s="117"/>
    </row>
    <row r="76" spans="1:12" ht="15" customHeight="1">
      <c r="A76" s="119">
        <v>2082899</v>
      </c>
      <c r="B76" s="118"/>
      <c r="C76" s="118"/>
      <c r="D76" s="118" t="s">
        <v>183</v>
      </c>
      <c r="E76" s="117">
        <v>3</v>
      </c>
      <c r="F76" s="117">
        <v>3</v>
      </c>
      <c r="G76" s="117"/>
      <c r="H76" s="117"/>
      <c r="I76" s="117"/>
      <c r="J76" s="117"/>
      <c r="K76" s="117"/>
      <c r="L76" s="117"/>
    </row>
    <row r="77" spans="1:12" ht="15" customHeight="1">
      <c r="A77" s="114" t="s">
        <v>184</v>
      </c>
      <c r="B77" s="118" t="s">
        <v>184</v>
      </c>
      <c r="C77" s="118" t="s">
        <v>184</v>
      </c>
      <c r="D77" s="116" t="s">
        <v>185</v>
      </c>
      <c r="E77" s="139">
        <v>7.8</v>
      </c>
      <c r="F77" s="139">
        <v>7.8</v>
      </c>
      <c r="G77" s="139"/>
      <c r="H77" s="139"/>
      <c r="I77" s="139"/>
      <c r="J77" s="139"/>
      <c r="K77" s="139"/>
      <c r="L77" s="139"/>
    </row>
    <row r="78" spans="1:12" ht="15" customHeight="1">
      <c r="A78" s="119" t="s">
        <v>186</v>
      </c>
      <c r="B78" s="118" t="s">
        <v>186</v>
      </c>
      <c r="C78" s="118" t="s">
        <v>186</v>
      </c>
      <c r="D78" s="118" t="s">
        <v>187</v>
      </c>
      <c r="E78" s="117">
        <v>7.8</v>
      </c>
      <c r="F78" s="117">
        <v>7.8</v>
      </c>
      <c r="G78" s="117"/>
      <c r="H78" s="117"/>
      <c r="I78" s="117"/>
      <c r="J78" s="117"/>
      <c r="K78" s="117"/>
      <c r="L78" s="117"/>
    </row>
    <row r="79" spans="1:12" ht="15" customHeight="1">
      <c r="A79" s="114" t="s">
        <v>188</v>
      </c>
      <c r="B79" s="118" t="s">
        <v>188</v>
      </c>
      <c r="C79" s="118" t="s">
        <v>188</v>
      </c>
      <c r="D79" s="116" t="s">
        <v>189</v>
      </c>
      <c r="E79" s="139">
        <f>E80+E82+E84+E89+E91</f>
        <v>204.13</v>
      </c>
      <c r="F79" s="139">
        <f>F80+F82+F84+F89+F91</f>
        <v>204.13</v>
      </c>
      <c r="G79" s="139"/>
      <c r="H79" s="139"/>
      <c r="I79" s="139"/>
      <c r="J79" s="139"/>
      <c r="K79" s="139"/>
      <c r="L79" s="139"/>
    </row>
    <row r="80" spans="1:12" ht="15" customHeight="1">
      <c r="A80" s="114" t="s">
        <v>190</v>
      </c>
      <c r="B80" s="118" t="s">
        <v>190</v>
      </c>
      <c r="C80" s="118" t="s">
        <v>190</v>
      </c>
      <c r="D80" s="116" t="s">
        <v>191</v>
      </c>
      <c r="E80" s="139">
        <f>E81</f>
        <v>40.81</v>
      </c>
      <c r="F80" s="139">
        <f>F81</f>
        <v>40.81</v>
      </c>
      <c r="G80" s="139"/>
      <c r="H80" s="139"/>
      <c r="I80" s="139"/>
      <c r="J80" s="139"/>
      <c r="K80" s="139"/>
      <c r="L80" s="139"/>
    </row>
    <row r="81" spans="1:12" ht="15" customHeight="1">
      <c r="A81" s="119" t="s">
        <v>192</v>
      </c>
      <c r="B81" s="118" t="s">
        <v>192</v>
      </c>
      <c r="C81" s="118" t="s">
        <v>192</v>
      </c>
      <c r="D81" s="118" t="s">
        <v>71</v>
      </c>
      <c r="E81" s="117">
        <v>40.81</v>
      </c>
      <c r="F81" s="117">
        <v>40.81</v>
      </c>
      <c r="G81" s="117"/>
      <c r="H81" s="117"/>
      <c r="I81" s="117"/>
      <c r="J81" s="117"/>
      <c r="K81" s="117"/>
      <c r="L81" s="117"/>
    </row>
    <row r="82" spans="1:12" ht="15" customHeight="1">
      <c r="A82" s="114" t="s">
        <v>193</v>
      </c>
      <c r="B82" s="118" t="s">
        <v>193</v>
      </c>
      <c r="C82" s="118" t="s">
        <v>193</v>
      </c>
      <c r="D82" s="116" t="s">
        <v>194</v>
      </c>
      <c r="E82" s="139">
        <f>E83</f>
        <v>10.92</v>
      </c>
      <c r="F82" s="139">
        <f>F83</f>
        <v>10.92</v>
      </c>
      <c r="G82" s="139"/>
      <c r="H82" s="139"/>
      <c r="I82" s="139"/>
      <c r="J82" s="139"/>
      <c r="K82" s="139"/>
      <c r="L82" s="139"/>
    </row>
    <row r="83" spans="1:12" ht="15" customHeight="1">
      <c r="A83" s="119" t="s">
        <v>195</v>
      </c>
      <c r="B83" s="118" t="s">
        <v>195</v>
      </c>
      <c r="C83" s="118" t="s">
        <v>195</v>
      </c>
      <c r="D83" s="118" t="s">
        <v>196</v>
      </c>
      <c r="E83" s="117">
        <v>10.92</v>
      </c>
      <c r="F83" s="117">
        <v>10.92</v>
      </c>
      <c r="G83" s="117"/>
      <c r="H83" s="117"/>
      <c r="I83" s="117"/>
      <c r="J83" s="117"/>
      <c r="K83" s="117"/>
      <c r="L83" s="117"/>
    </row>
    <row r="84" spans="1:12" ht="15" customHeight="1">
      <c r="A84" s="114" t="s">
        <v>197</v>
      </c>
      <c r="B84" s="118" t="s">
        <v>197</v>
      </c>
      <c r="C84" s="118" t="s">
        <v>197</v>
      </c>
      <c r="D84" s="116" t="s">
        <v>198</v>
      </c>
      <c r="E84" s="139">
        <f>E85+E86+E87+E88</f>
        <v>81.9</v>
      </c>
      <c r="F84" s="139">
        <f>F85+F86+F87+F88</f>
        <v>81.9</v>
      </c>
      <c r="G84" s="139"/>
      <c r="H84" s="139"/>
      <c r="I84" s="139"/>
      <c r="J84" s="139"/>
      <c r="K84" s="139"/>
      <c r="L84" s="139"/>
    </row>
    <row r="85" spans="1:12" ht="15" customHeight="1">
      <c r="A85" s="119" t="s">
        <v>199</v>
      </c>
      <c r="B85" s="118" t="s">
        <v>199</v>
      </c>
      <c r="C85" s="118" t="s">
        <v>199</v>
      </c>
      <c r="D85" s="118" t="s">
        <v>200</v>
      </c>
      <c r="E85" s="117">
        <v>24.08</v>
      </c>
      <c r="F85" s="117">
        <v>24.08</v>
      </c>
      <c r="G85" s="117"/>
      <c r="H85" s="117"/>
      <c r="I85" s="117"/>
      <c r="J85" s="117"/>
      <c r="K85" s="117"/>
      <c r="L85" s="117"/>
    </row>
    <row r="86" spans="1:12" ht="15" customHeight="1">
      <c r="A86" s="119" t="s">
        <v>201</v>
      </c>
      <c r="B86" s="118" t="s">
        <v>201</v>
      </c>
      <c r="C86" s="118" t="s">
        <v>201</v>
      </c>
      <c r="D86" s="118" t="s">
        <v>202</v>
      </c>
      <c r="E86" s="117">
        <v>24.59</v>
      </c>
      <c r="F86" s="117">
        <v>24.59</v>
      </c>
      <c r="G86" s="117"/>
      <c r="H86" s="117"/>
      <c r="I86" s="117"/>
      <c r="J86" s="117"/>
      <c r="K86" s="117"/>
      <c r="L86" s="117"/>
    </row>
    <row r="87" spans="1:12" ht="15" customHeight="1">
      <c r="A87" s="119" t="s">
        <v>203</v>
      </c>
      <c r="B87" s="118" t="s">
        <v>203</v>
      </c>
      <c r="C87" s="118" t="s">
        <v>203</v>
      </c>
      <c r="D87" s="118" t="s">
        <v>204</v>
      </c>
      <c r="E87" s="117">
        <v>22.92</v>
      </c>
      <c r="F87" s="117">
        <v>22.92</v>
      </c>
      <c r="G87" s="117"/>
      <c r="H87" s="117"/>
      <c r="I87" s="117"/>
      <c r="J87" s="117"/>
      <c r="K87" s="117"/>
      <c r="L87" s="117"/>
    </row>
    <row r="88" spans="1:12" ht="15" customHeight="1">
      <c r="A88" s="119" t="s">
        <v>205</v>
      </c>
      <c r="B88" s="118" t="s">
        <v>205</v>
      </c>
      <c r="C88" s="118" t="s">
        <v>205</v>
      </c>
      <c r="D88" s="118" t="s">
        <v>206</v>
      </c>
      <c r="E88" s="117">
        <v>10.31</v>
      </c>
      <c r="F88" s="117">
        <v>10.31</v>
      </c>
      <c r="G88" s="117"/>
      <c r="H88" s="117"/>
      <c r="I88" s="117"/>
      <c r="J88" s="117"/>
      <c r="K88" s="117"/>
      <c r="L88" s="117"/>
    </row>
    <row r="89" spans="1:12" ht="15" customHeight="1">
      <c r="A89" s="114" t="s">
        <v>207</v>
      </c>
      <c r="B89" s="118" t="s">
        <v>207</v>
      </c>
      <c r="C89" s="118" t="s">
        <v>207</v>
      </c>
      <c r="D89" s="116" t="s">
        <v>208</v>
      </c>
      <c r="E89" s="139">
        <f>E90</f>
        <v>15.1</v>
      </c>
      <c r="F89" s="139">
        <f>F90</f>
        <v>15.1</v>
      </c>
      <c r="G89" s="139"/>
      <c r="H89" s="139"/>
      <c r="I89" s="139"/>
      <c r="J89" s="139"/>
      <c r="K89" s="139"/>
      <c r="L89" s="139"/>
    </row>
    <row r="90" spans="1:12" ht="15" customHeight="1">
      <c r="A90" s="119" t="s">
        <v>209</v>
      </c>
      <c r="B90" s="118" t="s">
        <v>209</v>
      </c>
      <c r="C90" s="118" t="s">
        <v>209</v>
      </c>
      <c r="D90" s="118" t="s">
        <v>210</v>
      </c>
      <c r="E90" s="117">
        <v>15.1</v>
      </c>
      <c r="F90" s="117">
        <v>15.1</v>
      </c>
      <c r="G90" s="117"/>
      <c r="H90" s="117"/>
      <c r="I90" s="117"/>
      <c r="J90" s="117"/>
      <c r="K90" s="117"/>
      <c r="L90" s="117"/>
    </row>
    <row r="91" spans="1:12" ht="15" customHeight="1">
      <c r="A91" s="114" t="s">
        <v>211</v>
      </c>
      <c r="B91" s="118" t="s">
        <v>211</v>
      </c>
      <c r="C91" s="118" t="s">
        <v>211</v>
      </c>
      <c r="D91" s="116" t="s">
        <v>212</v>
      </c>
      <c r="E91" s="139">
        <f>E92</f>
        <v>55.4</v>
      </c>
      <c r="F91" s="139">
        <f>F92</f>
        <v>55.4</v>
      </c>
      <c r="G91" s="139"/>
      <c r="H91" s="139"/>
      <c r="I91" s="139"/>
      <c r="J91" s="139"/>
      <c r="K91" s="139"/>
      <c r="L91" s="139"/>
    </row>
    <row r="92" spans="1:12" ht="15" customHeight="1">
      <c r="A92" s="119" t="s">
        <v>213</v>
      </c>
      <c r="B92" s="118" t="s">
        <v>213</v>
      </c>
      <c r="C92" s="118" t="s">
        <v>213</v>
      </c>
      <c r="D92" s="118" t="s">
        <v>214</v>
      </c>
      <c r="E92" s="117">
        <v>55.4</v>
      </c>
      <c r="F92" s="117">
        <v>55.4</v>
      </c>
      <c r="G92" s="117"/>
      <c r="H92" s="117"/>
      <c r="I92" s="117"/>
      <c r="J92" s="117"/>
      <c r="K92" s="117"/>
      <c r="L92" s="117"/>
    </row>
    <row r="93" spans="1:12" ht="15" customHeight="1">
      <c r="A93" s="114" t="s">
        <v>215</v>
      </c>
      <c r="B93" s="118" t="s">
        <v>215</v>
      </c>
      <c r="C93" s="118" t="s">
        <v>215</v>
      </c>
      <c r="D93" s="116" t="s">
        <v>216</v>
      </c>
      <c r="E93" s="139">
        <f>E94+E98</f>
        <v>25.330000000000002</v>
      </c>
      <c r="F93" s="139">
        <f>F94+F98</f>
        <v>25.330000000000002</v>
      </c>
      <c r="G93" s="139"/>
      <c r="H93" s="139"/>
      <c r="I93" s="139"/>
      <c r="J93" s="139"/>
      <c r="K93" s="139"/>
      <c r="L93" s="139"/>
    </row>
    <row r="94" spans="1:12" ht="15" customHeight="1">
      <c r="A94" s="114" t="s">
        <v>217</v>
      </c>
      <c r="B94" s="118" t="s">
        <v>217</v>
      </c>
      <c r="C94" s="118" t="s">
        <v>217</v>
      </c>
      <c r="D94" s="116" t="s">
        <v>218</v>
      </c>
      <c r="E94" s="139">
        <f>E95+E96</f>
        <v>24.87</v>
      </c>
      <c r="F94" s="139">
        <f>F95+F96</f>
        <v>24.87</v>
      </c>
      <c r="G94" s="139"/>
      <c r="H94" s="139"/>
      <c r="I94" s="139"/>
      <c r="J94" s="139"/>
      <c r="K94" s="139"/>
      <c r="L94" s="139"/>
    </row>
    <row r="95" spans="1:12" ht="15" customHeight="1">
      <c r="A95" s="181">
        <v>2110302</v>
      </c>
      <c r="B95" s="182"/>
      <c r="C95" s="183"/>
      <c r="D95" s="118" t="s">
        <v>219</v>
      </c>
      <c r="E95" s="117">
        <v>24.5</v>
      </c>
      <c r="F95" s="117">
        <v>24.5</v>
      </c>
      <c r="G95" s="139"/>
      <c r="H95" s="139"/>
      <c r="I95" s="139"/>
      <c r="J95" s="139"/>
      <c r="K95" s="139"/>
      <c r="L95" s="139"/>
    </row>
    <row r="96" spans="1:12" ht="15" customHeight="1">
      <c r="A96" s="119">
        <v>2110304</v>
      </c>
      <c r="B96" s="118" t="s">
        <v>220</v>
      </c>
      <c r="C96" s="118" t="s">
        <v>220</v>
      </c>
      <c r="D96" s="118" t="s">
        <v>221</v>
      </c>
      <c r="E96" s="117">
        <v>0.37</v>
      </c>
      <c r="F96" s="117">
        <v>0.37</v>
      </c>
      <c r="G96" s="117"/>
      <c r="H96" s="117"/>
      <c r="I96" s="117"/>
      <c r="J96" s="117"/>
      <c r="K96" s="117"/>
      <c r="L96" s="117"/>
    </row>
    <row r="97" spans="1:12" ht="15" customHeight="1" hidden="1">
      <c r="A97" s="119" t="s">
        <v>222</v>
      </c>
      <c r="B97" s="118" t="s">
        <v>222</v>
      </c>
      <c r="C97" s="118" t="s">
        <v>222</v>
      </c>
      <c r="D97" s="118" t="s">
        <v>223</v>
      </c>
      <c r="E97" s="117">
        <v>0</v>
      </c>
      <c r="F97" s="117">
        <v>0</v>
      </c>
      <c r="G97" s="117"/>
      <c r="H97" s="117"/>
      <c r="I97" s="117"/>
      <c r="J97" s="117"/>
      <c r="K97" s="117"/>
      <c r="L97" s="117"/>
    </row>
    <row r="98" spans="1:12" ht="15" customHeight="1">
      <c r="A98" s="114" t="s">
        <v>224</v>
      </c>
      <c r="B98" s="118" t="s">
        <v>224</v>
      </c>
      <c r="C98" s="118" t="s">
        <v>224</v>
      </c>
      <c r="D98" s="116" t="s">
        <v>225</v>
      </c>
      <c r="E98" s="139">
        <f>E99</f>
        <v>0.46</v>
      </c>
      <c r="F98" s="139">
        <f>F99</f>
        <v>0.46</v>
      </c>
      <c r="G98" s="139"/>
      <c r="H98" s="139"/>
      <c r="I98" s="139"/>
      <c r="J98" s="139"/>
      <c r="K98" s="139"/>
      <c r="L98" s="139"/>
    </row>
    <row r="99" spans="1:12" ht="15" customHeight="1">
      <c r="A99" s="119" t="s">
        <v>226</v>
      </c>
      <c r="B99" s="118" t="s">
        <v>226</v>
      </c>
      <c r="C99" s="118" t="s">
        <v>226</v>
      </c>
      <c r="D99" s="118" t="s">
        <v>227</v>
      </c>
      <c r="E99" s="117">
        <v>0.46</v>
      </c>
      <c r="F99" s="117">
        <v>0.46</v>
      </c>
      <c r="G99" s="117"/>
      <c r="H99" s="117"/>
      <c r="I99" s="117"/>
      <c r="J99" s="117"/>
      <c r="K99" s="117"/>
      <c r="L99" s="117"/>
    </row>
    <row r="100" spans="1:12" ht="15" customHeight="1">
      <c r="A100" s="114" t="s">
        <v>228</v>
      </c>
      <c r="B100" s="118" t="s">
        <v>228</v>
      </c>
      <c r="C100" s="118" t="s">
        <v>228</v>
      </c>
      <c r="D100" s="116" t="s">
        <v>229</v>
      </c>
      <c r="E100" s="139">
        <f>E101+E104+E108+E110+E115+E113+E106</f>
        <v>935.72</v>
      </c>
      <c r="F100" s="139">
        <f>F101+F104+F108+F110+F115+F113+F106</f>
        <v>935.72</v>
      </c>
      <c r="G100" s="139"/>
      <c r="H100" s="139"/>
      <c r="I100" s="139"/>
      <c r="J100" s="139"/>
      <c r="K100" s="139"/>
      <c r="L100" s="139"/>
    </row>
    <row r="101" spans="1:12" ht="15" customHeight="1">
      <c r="A101" s="114" t="s">
        <v>230</v>
      </c>
      <c r="B101" s="118" t="s">
        <v>230</v>
      </c>
      <c r="C101" s="118" t="s">
        <v>230</v>
      </c>
      <c r="D101" s="116" t="s">
        <v>231</v>
      </c>
      <c r="E101" s="139">
        <f>E102+E103</f>
        <v>108.06</v>
      </c>
      <c r="F101" s="139">
        <f>F102+F103</f>
        <v>108.06</v>
      </c>
      <c r="G101" s="139"/>
      <c r="H101" s="139"/>
      <c r="I101" s="139"/>
      <c r="J101" s="139"/>
      <c r="K101" s="139"/>
      <c r="L101" s="139"/>
    </row>
    <row r="102" spans="1:12" ht="15" customHeight="1">
      <c r="A102" s="119" t="s">
        <v>232</v>
      </c>
      <c r="B102" s="118" t="s">
        <v>232</v>
      </c>
      <c r="C102" s="118" t="s">
        <v>232</v>
      </c>
      <c r="D102" s="118" t="s">
        <v>71</v>
      </c>
      <c r="E102" s="117">
        <v>59.66</v>
      </c>
      <c r="F102" s="117">
        <v>59.66</v>
      </c>
      <c r="G102" s="117"/>
      <c r="H102" s="117"/>
      <c r="I102" s="117"/>
      <c r="J102" s="117"/>
      <c r="K102" s="117"/>
      <c r="L102" s="117"/>
    </row>
    <row r="103" spans="1:12" ht="15" customHeight="1">
      <c r="A103" s="119" t="s">
        <v>233</v>
      </c>
      <c r="B103" s="118" t="s">
        <v>233</v>
      </c>
      <c r="C103" s="118" t="s">
        <v>233</v>
      </c>
      <c r="D103" s="118" t="s">
        <v>234</v>
      </c>
      <c r="E103" s="117">
        <v>48.4</v>
      </c>
      <c r="F103" s="117">
        <v>48.4</v>
      </c>
      <c r="G103" s="117"/>
      <c r="H103" s="117"/>
      <c r="I103" s="117"/>
      <c r="J103" s="117"/>
      <c r="K103" s="117"/>
      <c r="L103" s="117"/>
    </row>
    <row r="104" spans="1:12" ht="15" customHeight="1">
      <c r="A104" s="114" t="s">
        <v>235</v>
      </c>
      <c r="B104" s="118" t="s">
        <v>235</v>
      </c>
      <c r="C104" s="118" t="s">
        <v>235</v>
      </c>
      <c r="D104" s="116" t="s">
        <v>236</v>
      </c>
      <c r="E104" s="139">
        <f>E105</f>
        <v>36.33</v>
      </c>
      <c r="F104" s="139">
        <f aca="true" t="shared" si="5" ref="F104:F108">F105</f>
        <v>36.33</v>
      </c>
      <c r="G104" s="139"/>
      <c r="H104" s="139"/>
      <c r="I104" s="139"/>
      <c r="J104" s="139"/>
      <c r="K104" s="139"/>
      <c r="L104" s="139"/>
    </row>
    <row r="105" spans="1:12" ht="15" customHeight="1">
      <c r="A105" s="119" t="s">
        <v>237</v>
      </c>
      <c r="B105" s="118" t="s">
        <v>237</v>
      </c>
      <c r="C105" s="118" t="s">
        <v>237</v>
      </c>
      <c r="D105" s="118" t="s">
        <v>238</v>
      </c>
      <c r="E105" s="117">
        <v>36.33</v>
      </c>
      <c r="F105" s="117">
        <v>36.33</v>
      </c>
      <c r="G105" s="117"/>
      <c r="H105" s="117"/>
      <c r="I105" s="117"/>
      <c r="J105" s="117"/>
      <c r="K105" s="117"/>
      <c r="L105" s="117"/>
    </row>
    <row r="106" spans="1:12" ht="15" customHeight="1">
      <c r="A106" s="114">
        <v>21203</v>
      </c>
      <c r="B106" s="118"/>
      <c r="C106" s="118"/>
      <c r="D106" s="116" t="s">
        <v>239</v>
      </c>
      <c r="E106" s="139">
        <f>E107</f>
        <v>406.68</v>
      </c>
      <c r="F106" s="139">
        <f t="shared" si="5"/>
        <v>406.68</v>
      </c>
      <c r="G106" s="117"/>
      <c r="H106" s="117"/>
      <c r="I106" s="117"/>
      <c r="J106" s="117"/>
      <c r="K106" s="117"/>
      <c r="L106" s="117"/>
    </row>
    <row r="107" spans="1:12" ht="15" customHeight="1">
      <c r="A107" s="181">
        <v>2120303</v>
      </c>
      <c r="B107" s="182"/>
      <c r="C107" s="183"/>
      <c r="D107" s="118" t="s">
        <v>240</v>
      </c>
      <c r="E107" s="117">
        <v>406.68</v>
      </c>
      <c r="F107" s="117">
        <v>406.68</v>
      </c>
      <c r="G107" s="117"/>
      <c r="H107" s="117"/>
      <c r="I107" s="117"/>
      <c r="J107" s="117"/>
      <c r="K107" s="117"/>
      <c r="L107" s="117"/>
    </row>
    <row r="108" spans="1:12" ht="15" customHeight="1">
      <c r="A108" s="114" t="s">
        <v>241</v>
      </c>
      <c r="B108" s="118" t="s">
        <v>241</v>
      </c>
      <c r="C108" s="118" t="s">
        <v>241</v>
      </c>
      <c r="D108" s="116" t="s">
        <v>242</v>
      </c>
      <c r="E108" s="139">
        <f>E109</f>
        <v>44.13</v>
      </c>
      <c r="F108" s="139">
        <f t="shared" si="5"/>
        <v>44.13</v>
      </c>
      <c r="G108" s="139"/>
      <c r="H108" s="139"/>
      <c r="I108" s="139"/>
      <c r="J108" s="139"/>
      <c r="K108" s="139"/>
      <c r="L108" s="139"/>
    </row>
    <row r="109" spans="1:12" ht="15" customHeight="1">
      <c r="A109" s="119" t="s">
        <v>243</v>
      </c>
      <c r="B109" s="118" t="s">
        <v>243</v>
      </c>
      <c r="C109" s="118" t="s">
        <v>243</v>
      </c>
      <c r="D109" s="118" t="s">
        <v>244</v>
      </c>
      <c r="E109" s="117">
        <v>44.13</v>
      </c>
      <c r="F109" s="117">
        <v>44.13</v>
      </c>
      <c r="G109" s="117"/>
      <c r="H109" s="117"/>
      <c r="I109" s="117"/>
      <c r="J109" s="117"/>
      <c r="K109" s="117"/>
      <c r="L109" s="117"/>
    </row>
    <row r="110" spans="1:12" ht="15" customHeight="1">
      <c r="A110" s="114" t="s">
        <v>245</v>
      </c>
      <c r="B110" s="118" t="s">
        <v>245</v>
      </c>
      <c r="C110" s="118" t="s">
        <v>245</v>
      </c>
      <c r="D110" s="116" t="s">
        <v>246</v>
      </c>
      <c r="E110" s="139">
        <f>E111+E112</f>
        <v>327.63</v>
      </c>
      <c r="F110" s="139">
        <f>F111+F112</f>
        <v>327.63</v>
      </c>
      <c r="G110" s="139"/>
      <c r="H110" s="139"/>
      <c r="I110" s="139"/>
      <c r="J110" s="139"/>
      <c r="K110" s="139"/>
      <c r="L110" s="139"/>
    </row>
    <row r="111" spans="1:12" ht="15" customHeight="1">
      <c r="A111" s="119" t="s">
        <v>247</v>
      </c>
      <c r="B111" s="118" t="s">
        <v>247</v>
      </c>
      <c r="C111" s="118" t="s">
        <v>247</v>
      </c>
      <c r="D111" s="118" t="s">
        <v>248</v>
      </c>
      <c r="E111" s="117">
        <v>102</v>
      </c>
      <c r="F111" s="117">
        <v>102</v>
      </c>
      <c r="G111" s="117"/>
      <c r="H111" s="117"/>
      <c r="I111" s="117"/>
      <c r="J111" s="117"/>
      <c r="K111" s="117"/>
      <c r="L111" s="117"/>
    </row>
    <row r="112" spans="1:12" ht="15" customHeight="1">
      <c r="A112" s="119" t="s">
        <v>249</v>
      </c>
      <c r="B112" s="118" t="s">
        <v>249</v>
      </c>
      <c r="C112" s="118" t="s">
        <v>249</v>
      </c>
      <c r="D112" s="118" t="s">
        <v>250</v>
      </c>
      <c r="E112" s="117">
        <v>225.63</v>
      </c>
      <c r="F112" s="117">
        <v>225.63</v>
      </c>
      <c r="G112" s="117"/>
      <c r="H112" s="117"/>
      <c r="I112" s="117"/>
      <c r="J112" s="117"/>
      <c r="K112" s="117"/>
      <c r="L112" s="117"/>
    </row>
    <row r="113" spans="1:12" ht="15" customHeight="1">
      <c r="A113" s="114">
        <v>21213</v>
      </c>
      <c r="B113" s="118"/>
      <c r="C113" s="118" t="s">
        <v>245</v>
      </c>
      <c r="D113" s="116" t="s">
        <v>251</v>
      </c>
      <c r="E113" s="139">
        <f>E114</f>
        <v>6.3</v>
      </c>
      <c r="F113" s="139">
        <f>F114</f>
        <v>6.3</v>
      </c>
      <c r="G113" s="117"/>
      <c r="H113" s="117"/>
      <c r="I113" s="117"/>
      <c r="J113" s="117"/>
      <c r="K113" s="117"/>
      <c r="L113" s="117"/>
    </row>
    <row r="114" spans="1:12" ht="15" customHeight="1">
      <c r="A114" s="181">
        <v>2121399</v>
      </c>
      <c r="B114" s="182"/>
      <c r="C114" s="183"/>
      <c r="D114" s="118" t="s">
        <v>252</v>
      </c>
      <c r="E114" s="117">
        <v>6.3</v>
      </c>
      <c r="F114" s="117">
        <v>6.3</v>
      </c>
      <c r="G114" s="117"/>
      <c r="H114" s="117"/>
      <c r="I114" s="117"/>
      <c r="J114" s="117"/>
      <c r="K114" s="117"/>
      <c r="L114" s="117"/>
    </row>
    <row r="115" spans="1:12" ht="15" customHeight="1">
      <c r="A115" s="114" t="s">
        <v>253</v>
      </c>
      <c r="B115" s="118" t="s">
        <v>253</v>
      </c>
      <c r="C115" s="118" t="s">
        <v>253</v>
      </c>
      <c r="D115" s="116" t="s">
        <v>254</v>
      </c>
      <c r="E115" s="139">
        <f>E116</f>
        <v>6.59</v>
      </c>
      <c r="F115" s="139">
        <f>F116</f>
        <v>6.59</v>
      </c>
      <c r="G115" s="139"/>
      <c r="H115" s="139"/>
      <c r="I115" s="139"/>
      <c r="J115" s="139"/>
      <c r="K115" s="139"/>
      <c r="L115" s="139"/>
    </row>
    <row r="116" spans="1:12" ht="15" customHeight="1">
      <c r="A116" s="119" t="s">
        <v>255</v>
      </c>
      <c r="B116" s="118" t="s">
        <v>255</v>
      </c>
      <c r="C116" s="118" t="s">
        <v>255</v>
      </c>
      <c r="D116" s="118" t="s">
        <v>256</v>
      </c>
      <c r="E116" s="117">
        <v>6.59</v>
      </c>
      <c r="F116" s="117">
        <v>6.59</v>
      </c>
      <c r="G116" s="117"/>
      <c r="H116" s="117"/>
      <c r="I116" s="117"/>
      <c r="J116" s="117"/>
      <c r="K116" s="117"/>
      <c r="L116" s="117"/>
    </row>
    <row r="117" spans="1:12" ht="15" customHeight="1">
      <c r="A117" s="114" t="s">
        <v>257</v>
      </c>
      <c r="B117" s="118" t="s">
        <v>257</v>
      </c>
      <c r="C117" s="118" t="s">
        <v>257</v>
      </c>
      <c r="D117" s="116" t="s">
        <v>258</v>
      </c>
      <c r="E117" s="139">
        <f>E118+E124+E128+E131+E122+E135</f>
        <v>877.0600000000001</v>
      </c>
      <c r="F117" s="139">
        <f>F118+F124+F128+F131+F122+F135</f>
        <v>877.0600000000001</v>
      </c>
      <c r="G117" s="139"/>
      <c r="H117" s="139"/>
      <c r="I117" s="139"/>
      <c r="J117" s="139"/>
      <c r="K117" s="139"/>
      <c r="L117" s="139"/>
    </row>
    <row r="118" spans="1:12" ht="15" customHeight="1">
      <c r="A118" s="114" t="s">
        <v>259</v>
      </c>
      <c r="B118" s="118" t="s">
        <v>259</v>
      </c>
      <c r="C118" s="118" t="s">
        <v>259</v>
      </c>
      <c r="D118" s="116" t="s">
        <v>260</v>
      </c>
      <c r="E118" s="139">
        <f>E119+E120+E121</f>
        <v>299.19</v>
      </c>
      <c r="F118" s="139">
        <f>F119+F120+F121</f>
        <v>299.19</v>
      </c>
      <c r="G118" s="139"/>
      <c r="H118" s="139"/>
      <c r="I118" s="139"/>
      <c r="J118" s="139"/>
      <c r="K118" s="139"/>
      <c r="L118" s="139"/>
    </row>
    <row r="119" spans="1:12" ht="15" customHeight="1">
      <c r="A119" s="119" t="s">
        <v>261</v>
      </c>
      <c r="B119" s="118" t="s">
        <v>261</v>
      </c>
      <c r="C119" s="118" t="s">
        <v>261</v>
      </c>
      <c r="D119" s="118" t="s">
        <v>182</v>
      </c>
      <c r="E119" s="117">
        <v>271.63</v>
      </c>
      <c r="F119" s="117">
        <v>271.63</v>
      </c>
      <c r="G119" s="117"/>
      <c r="H119" s="117"/>
      <c r="I119" s="117"/>
      <c r="J119" s="117"/>
      <c r="K119" s="117"/>
      <c r="L119" s="117"/>
    </row>
    <row r="120" spans="1:12" ht="15" customHeight="1">
      <c r="A120" s="119">
        <v>2130135</v>
      </c>
      <c r="B120" s="118" t="s">
        <v>262</v>
      </c>
      <c r="C120" s="118" t="s">
        <v>262</v>
      </c>
      <c r="D120" s="118" t="s">
        <v>263</v>
      </c>
      <c r="E120" s="117">
        <v>19.41</v>
      </c>
      <c r="F120" s="117">
        <v>19.41</v>
      </c>
      <c r="G120" s="117"/>
      <c r="H120" s="117"/>
      <c r="I120" s="117"/>
      <c r="J120" s="117"/>
      <c r="K120" s="117"/>
      <c r="L120" s="117"/>
    </row>
    <row r="121" spans="1:12" ht="15" customHeight="1">
      <c r="A121" s="119" t="s">
        <v>264</v>
      </c>
      <c r="B121" s="118" t="s">
        <v>264</v>
      </c>
      <c r="C121" s="118" t="s">
        <v>264</v>
      </c>
      <c r="D121" s="118" t="s">
        <v>265</v>
      </c>
      <c r="E121" s="117">
        <v>8.15</v>
      </c>
      <c r="F121" s="117">
        <v>8.15</v>
      </c>
      <c r="G121" s="117"/>
      <c r="H121" s="117"/>
      <c r="I121" s="117"/>
      <c r="J121" s="117"/>
      <c r="K121" s="117"/>
      <c r="L121" s="117"/>
    </row>
    <row r="122" spans="1:12" ht="15" customHeight="1">
      <c r="A122" s="114">
        <v>21302</v>
      </c>
      <c r="B122" s="118"/>
      <c r="C122" s="118" t="s">
        <v>266</v>
      </c>
      <c r="D122" s="116" t="s">
        <v>267</v>
      </c>
      <c r="E122" s="139">
        <f>E123</f>
        <v>2.75</v>
      </c>
      <c r="F122" s="139">
        <f>F123</f>
        <v>2.75</v>
      </c>
      <c r="G122" s="117"/>
      <c r="H122" s="117"/>
      <c r="I122" s="117"/>
      <c r="J122" s="117"/>
      <c r="K122" s="117"/>
      <c r="L122" s="117"/>
    </row>
    <row r="123" spans="1:12" ht="15" customHeight="1">
      <c r="A123" s="181">
        <v>2130234</v>
      </c>
      <c r="B123" s="182"/>
      <c r="C123" s="183"/>
      <c r="D123" s="118" t="s">
        <v>268</v>
      </c>
      <c r="E123" s="117">
        <v>2.75</v>
      </c>
      <c r="F123" s="117">
        <v>2.75</v>
      </c>
      <c r="G123" s="117"/>
      <c r="H123" s="117"/>
      <c r="I123" s="117"/>
      <c r="J123" s="117"/>
      <c r="K123" s="117"/>
      <c r="L123" s="117"/>
    </row>
    <row r="124" spans="1:12" ht="15" customHeight="1">
      <c r="A124" s="114" t="s">
        <v>266</v>
      </c>
      <c r="B124" s="118" t="s">
        <v>266</v>
      </c>
      <c r="C124" s="118" t="s">
        <v>266</v>
      </c>
      <c r="D124" s="116" t="s">
        <v>269</v>
      </c>
      <c r="E124" s="139">
        <f>E125+E126+E127</f>
        <v>20.57</v>
      </c>
      <c r="F124" s="139">
        <f>F125+F126+F127</f>
        <v>20.57</v>
      </c>
      <c r="G124" s="139"/>
      <c r="H124" s="139"/>
      <c r="I124" s="139"/>
      <c r="J124" s="139"/>
      <c r="K124" s="139"/>
      <c r="L124" s="139"/>
    </row>
    <row r="125" spans="1:12" ht="15" customHeight="1">
      <c r="A125" s="119">
        <v>2130314</v>
      </c>
      <c r="B125" s="118"/>
      <c r="C125" s="118" t="s">
        <v>270</v>
      </c>
      <c r="D125" s="118" t="s">
        <v>271</v>
      </c>
      <c r="E125" s="117">
        <v>10.82</v>
      </c>
      <c r="F125" s="117">
        <v>10.82</v>
      </c>
      <c r="G125" s="139"/>
      <c r="H125" s="139"/>
      <c r="I125" s="139"/>
      <c r="J125" s="139"/>
      <c r="K125" s="139"/>
      <c r="L125" s="139"/>
    </row>
    <row r="126" spans="1:12" ht="15" customHeight="1">
      <c r="A126" s="119" t="s">
        <v>270</v>
      </c>
      <c r="B126" s="118" t="s">
        <v>270</v>
      </c>
      <c r="C126" s="118" t="s">
        <v>270</v>
      </c>
      <c r="D126" s="118" t="s">
        <v>272</v>
      </c>
      <c r="E126" s="117">
        <v>9.75</v>
      </c>
      <c r="F126" s="117">
        <v>9.75</v>
      </c>
      <c r="G126" s="117"/>
      <c r="H126" s="117"/>
      <c r="I126" s="117"/>
      <c r="J126" s="117"/>
      <c r="K126" s="117"/>
      <c r="L126" s="117"/>
    </row>
    <row r="127" spans="1:12" ht="15" customHeight="1" hidden="1">
      <c r="A127" s="119" t="s">
        <v>273</v>
      </c>
      <c r="B127" s="118" t="s">
        <v>273</v>
      </c>
      <c r="C127" s="118" t="s">
        <v>273</v>
      </c>
      <c r="D127" s="118" t="s">
        <v>274</v>
      </c>
      <c r="E127" s="117">
        <v>0</v>
      </c>
      <c r="F127" s="117">
        <v>0</v>
      </c>
      <c r="G127" s="117"/>
      <c r="H127" s="117"/>
      <c r="I127" s="117"/>
      <c r="J127" s="117"/>
      <c r="K127" s="117"/>
      <c r="L127" s="117"/>
    </row>
    <row r="128" spans="1:12" ht="15" customHeight="1">
      <c r="A128" s="114" t="s">
        <v>275</v>
      </c>
      <c r="B128" s="118" t="s">
        <v>275</v>
      </c>
      <c r="C128" s="118" t="s">
        <v>275</v>
      </c>
      <c r="D128" s="116" t="s">
        <v>276</v>
      </c>
      <c r="E128" s="139">
        <f>E129</f>
        <v>15.41</v>
      </c>
      <c r="F128" s="139">
        <f>F129</f>
        <v>15.41</v>
      </c>
      <c r="G128" s="139"/>
      <c r="H128" s="139"/>
      <c r="I128" s="139"/>
      <c r="J128" s="139"/>
      <c r="K128" s="139"/>
      <c r="L128" s="139"/>
    </row>
    <row r="129" spans="1:12" ht="15" customHeight="1">
      <c r="A129" s="119" t="s">
        <v>277</v>
      </c>
      <c r="B129" s="118" t="s">
        <v>277</v>
      </c>
      <c r="C129" s="118" t="s">
        <v>277</v>
      </c>
      <c r="D129" s="118" t="s">
        <v>278</v>
      </c>
      <c r="E129" s="117">
        <v>15.41</v>
      </c>
      <c r="F129" s="117">
        <v>15.41</v>
      </c>
      <c r="G129" s="117"/>
      <c r="H129" s="117"/>
      <c r="I129" s="117"/>
      <c r="J129" s="117"/>
      <c r="K129" s="117"/>
      <c r="L129" s="117"/>
    </row>
    <row r="130" spans="1:12" ht="15" customHeight="1" hidden="1">
      <c r="A130" s="119" t="s">
        <v>279</v>
      </c>
      <c r="B130" s="118" t="s">
        <v>279</v>
      </c>
      <c r="C130" s="118" t="s">
        <v>279</v>
      </c>
      <c r="D130" s="118" t="s">
        <v>280</v>
      </c>
      <c r="E130" s="117">
        <v>0</v>
      </c>
      <c r="F130" s="117">
        <v>0</v>
      </c>
      <c r="G130" s="117"/>
      <c r="H130" s="117"/>
      <c r="I130" s="117"/>
      <c r="J130" s="117"/>
      <c r="K130" s="117"/>
      <c r="L130" s="117"/>
    </row>
    <row r="131" spans="1:12" ht="15" customHeight="1">
      <c r="A131" s="114" t="s">
        <v>281</v>
      </c>
      <c r="B131" s="118" t="s">
        <v>281</v>
      </c>
      <c r="C131" s="118" t="s">
        <v>281</v>
      </c>
      <c r="D131" s="116" t="s">
        <v>282</v>
      </c>
      <c r="E131" s="139">
        <f>E132+E133+E134</f>
        <v>537.72</v>
      </c>
      <c r="F131" s="139">
        <f>F132+F133+F134</f>
        <v>537.72</v>
      </c>
      <c r="G131" s="139"/>
      <c r="H131" s="139"/>
      <c r="I131" s="139"/>
      <c r="J131" s="139"/>
      <c r="K131" s="139"/>
      <c r="L131" s="139"/>
    </row>
    <row r="132" spans="1:12" ht="15" customHeight="1">
      <c r="A132" s="119" t="s">
        <v>283</v>
      </c>
      <c r="B132" s="118" t="s">
        <v>283</v>
      </c>
      <c r="C132" s="118" t="s">
        <v>283</v>
      </c>
      <c r="D132" s="118" t="s">
        <v>284</v>
      </c>
      <c r="E132" s="117">
        <v>256.15</v>
      </c>
      <c r="F132" s="117">
        <v>256.15</v>
      </c>
      <c r="G132" s="117"/>
      <c r="H132" s="117"/>
      <c r="I132" s="117"/>
      <c r="J132" s="117"/>
      <c r="K132" s="117"/>
      <c r="L132" s="117"/>
    </row>
    <row r="133" spans="1:12" ht="15" customHeight="1">
      <c r="A133" s="119" t="s">
        <v>285</v>
      </c>
      <c r="B133" s="118" t="s">
        <v>285</v>
      </c>
      <c r="C133" s="118" t="s">
        <v>285</v>
      </c>
      <c r="D133" s="118" t="s">
        <v>286</v>
      </c>
      <c r="E133" s="117">
        <v>266.57</v>
      </c>
      <c r="F133" s="117">
        <v>266.57</v>
      </c>
      <c r="G133" s="117"/>
      <c r="H133" s="117"/>
      <c r="I133" s="117"/>
      <c r="J133" s="117"/>
      <c r="K133" s="117"/>
      <c r="L133" s="117"/>
    </row>
    <row r="134" spans="1:12" ht="15" customHeight="1">
      <c r="A134" s="119">
        <v>2130799</v>
      </c>
      <c r="B134" s="118"/>
      <c r="C134" s="118"/>
      <c r="D134" s="118" t="s">
        <v>287</v>
      </c>
      <c r="E134" s="117">
        <v>15</v>
      </c>
      <c r="F134" s="117">
        <v>15</v>
      </c>
      <c r="G134" s="117"/>
      <c r="H134" s="117"/>
      <c r="I134" s="117"/>
      <c r="J134" s="117"/>
      <c r="K134" s="117"/>
      <c r="L134" s="117"/>
    </row>
    <row r="135" spans="1:12" ht="15" customHeight="1">
      <c r="A135" s="114">
        <v>21308</v>
      </c>
      <c r="B135" s="118"/>
      <c r="C135" s="118" t="s">
        <v>281</v>
      </c>
      <c r="D135" s="116" t="s">
        <v>288</v>
      </c>
      <c r="E135" s="139">
        <f>E136</f>
        <v>1.42</v>
      </c>
      <c r="F135" s="139">
        <f>F136</f>
        <v>1.42</v>
      </c>
      <c r="G135" s="117"/>
      <c r="H135" s="117"/>
      <c r="I135" s="117"/>
      <c r="J135" s="117"/>
      <c r="K135" s="117"/>
      <c r="L135" s="117"/>
    </row>
    <row r="136" spans="1:12" ht="15" customHeight="1">
      <c r="A136" s="181">
        <v>2130804</v>
      </c>
      <c r="B136" s="182"/>
      <c r="C136" s="183"/>
      <c r="D136" s="118" t="s">
        <v>289</v>
      </c>
      <c r="E136" s="117">
        <v>1.42</v>
      </c>
      <c r="F136" s="117">
        <v>1.42</v>
      </c>
      <c r="G136" s="117"/>
      <c r="H136" s="117"/>
      <c r="I136" s="117"/>
      <c r="J136" s="117"/>
      <c r="K136" s="117"/>
      <c r="L136" s="117"/>
    </row>
    <row r="137" spans="1:12" ht="15" customHeight="1">
      <c r="A137" s="114" t="s">
        <v>290</v>
      </c>
      <c r="B137" s="118" t="s">
        <v>290</v>
      </c>
      <c r="C137" s="118" t="s">
        <v>290</v>
      </c>
      <c r="D137" s="116" t="s">
        <v>291</v>
      </c>
      <c r="E137" s="139">
        <f>E138+E142</f>
        <v>344.04</v>
      </c>
      <c r="F137" s="139">
        <f>F138+F142</f>
        <v>344.04</v>
      </c>
      <c r="G137" s="139"/>
      <c r="H137" s="139"/>
      <c r="I137" s="139"/>
      <c r="J137" s="139"/>
      <c r="K137" s="139"/>
      <c r="L137" s="139"/>
    </row>
    <row r="138" spans="1:12" ht="15" customHeight="1">
      <c r="A138" s="114" t="s">
        <v>292</v>
      </c>
      <c r="B138" s="118" t="s">
        <v>292</v>
      </c>
      <c r="C138" s="118" t="s">
        <v>292</v>
      </c>
      <c r="D138" s="116" t="s">
        <v>293</v>
      </c>
      <c r="E138" s="139">
        <f>E139+E140+E141</f>
        <v>40.18000000000001</v>
      </c>
      <c r="F138" s="139">
        <f>F139+F140+F141</f>
        <v>40.18000000000001</v>
      </c>
      <c r="G138" s="139"/>
      <c r="H138" s="139"/>
      <c r="I138" s="139"/>
      <c r="J138" s="139"/>
      <c r="K138" s="139"/>
      <c r="L138" s="139"/>
    </row>
    <row r="139" spans="1:12" ht="15" customHeight="1">
      <c r="A139" s="119" t="s">
        <v>294</v>
      </c>
      <c r="B139" s="118" t="s">
        <v>294</v>
      </c>
      <c r="C139" s="118" t="s">
        <v>294</v>
      </c>
      <c r="D139" s="118" t="s">
        <v>295</v>
      </c>
      <c r="E139" s="117">
        <v>12.84</v>
      </c>
      <c r="F139" s="117">
        <v>12.84</v>
      </c>
      <c r="G139" s="117"/>
      <c r="H139" s="117"/>
      <c r="I139" s="117"/>
      <c r="J139" s="117"/>
      <c r="K139" s="117"/>
      <c r="L139" s="117"/>
    </row>
    <row r="140" spans="1:12" ht="15" customHeight="1">
      <c r="A140" s="119" t="s">
        <v>296</v>
      </c>
      <c r="B140" s="118" t="s">
        <v>296</v>
      </c>
      <c r="C140" s="118" t="s">
        <v>296</v>
      </c>
      <c r="D140" s="118" t="s">
        <v>297</v>
      </c>
      <c r="E140" s="117">
        <v>25.28</v>
      </c>
      <c r="F140" s="117">
        <v>25.28</v>
      </c>
      <c r="G140" s="117"/>
      <c r="H140" s="117"/>
      <c r="I140" s="117"/>
      <c r="J140" s="117"/>
      <c r="K140" s="117"/>
      <c r="L140" s="117"/>
    </row>
    <row r="141" spans="1:12" ht="15" customHeight="1">
      <c r="A141" s="119">
        <v>2140110</v>
      </c>
      <c r="B141" s="118"/>
      <c r="C141" s="118"/>
      <c r="D141" s="118" t="s">
        <v>298</v>
      </c>
      <c r="E141" s="117">
        <v>2.06</v>
      </c>
      <c r="F141" s="117">
        <v>2.06</v>
      </c>
      <c r="G141" s="117"/>
      <c r="H141" s="117"/>
      <c r="I141" s="117"/>
      <c r="J141" s="117"/>
      <c r="K141" s="117"/>
      <c r="L141" s="117"/>
    </row>
    <row r="142" spans="1:12" ht="15" customHeight="1">
      <c r="A142" s="114">
        <v>21406</v>
      </c>
      <c r="B142" s="118"/>
      <c r="C142" s="118" t="s">
        <v>292</v>
      </c>
      <c r="D142" s="116" t="s">
        <v>293</v>
      </c>
      <c r="E142" s="139">
        <f>E143</f>
        <v>303.86</v>
      </c>
      <c r="F142" s="139">
        <f>F143</f>
        <v>303.86</v>
      </c>
      <c r="G142" s="117"/>
      <c r="H142" s="117"/>
      <c r="I142" s="117"/>
      <c r="J142" s="117"/>
      <c r="K142" s="117"/>
      <c r="L142" s="117"/>
    </row>
    <row r="143" spans="1:12" ht="15" customHeight="1">
      <c r="A143" s="181">
        <v>2140601</v>
      </c>
      <c r="B143" s="182"/>
      <c r="C143" s="183"/>
      <c r="D143" s="118" t="s">
        <v>299</v>
      </c>
      <c r="E143" s="117">
        <v>303.86</v>
      </c>
      <c r="F143" s="117">
        <v>303.86</v>
      </c>
      <c r="G143" s="117"/>
      <c r="H143" s="117"/>
      <c r="I143" s="117"/>
      <c r="J143" s="117"/>
      <c r="K143" s="117"/>
      <c r="L143" s="117"/>
    </row>
    <row r="144" spans="1:12" ht="15" customHeight="1">
      <c r="A144" s="114" t="s">
        <v>300</v>
      </c>
      <c r="B144" s="118" t="s">
        <v>300</v>
      </c>
      <c r="C144" s="118" t="s">
        <v>300</v>
      </c>
      <c r="D144" s="116" t="s">
        <v>301</v>
      </c>
      <c r="E144" s="139">
        <f>E145+E149</f>
        <v>342.43000000000006</v>
      </c>
      <c r="F144" s="139">
        <f>F145+F149</f>
        <v>342.43000000000006</v>
      </c>
      <c r="G144" s="139"/>
      <c r="H144" s="139"/>
      <c r="I144" s="139"/>
      <c r="J144" s="139"/>
      <c r="K144" s="139"/>
      <c r="L144" s="139"/>
    </row>
    <row r="145" spans="1:12" ht="15" customHeight="1">
      <c r="A145" s="114" t="s">
        <v>302</v>
      </c>
      <c r="B145" s="118" t="s">
        <v>302</v>
      </c>
      <c r="C145" s="118" t="s">
        <v>302</v>
      </c>
      <c r="D145" s="116" t="s">
        <v>303</v>
      </c>
      <c r="E145" s="139">
        <f>E146+E147+E148</f>
        <v>229.03000000000003</v>
      </c>
      <c r="F145" s="139">
        <f>F146+F147+F148</f>
        <v>229.03000000000003</v>
      </c>
      <c r="G145" s="139"/>
      <c r="H145" s="139"/>
      <c r="I145" s="139"/>
      <c r="J145" s="139"/>
      <c r="K145" s="139"/>
      <c r="L145" s="139"/>
    </row>
    <row r="146" spans="1:12" ht="15" customHeight="1">
      <c r="A146" s="119" t="s">
        <v>304</v>
      </c>
      <c r="B146" s="118" t="s">
        <v>304</v>
      </c>
      <c r="C146" s="118" t="s">
        <v>304</v>
      </c>
      <c r="D146" s="118" t="s">
        <v>305</v>
      </c>
      <c r="E146" s="117">
        <v>11.61</v>
      </c>
      <c r="F146" s="117">
        <v>11.61</v>
      </c>
      <c r="G146" s="117"/>
      <c r="H146" s="117"/>
      <c r="I146" s="117"/>
      <c r="J146" s="117"/>
      <c r="K146" s="117"/>
      <c r="L146" s="117"/>
    </row>
    <row r="147" spans="1:12" ht="15" customHeight="1">
      <c r="A147" s="119">
        <v>2210108</v>
      </c>
      <c r="B147" s="118"/>
      <c r="C147" s="118"/>
      <c r="D147" s="118" t="s">
        <v>306</v>
      </c>
      <c r="E147" s="117">
        <v>72.18</v>
      </c>
      <c r="F147" s="117">
        <v>72.18</v>
      </c>
      <c r="G147" s="117"/>
      <c r="H147" s="117"/>
      <c r="I147" s="117"/>
      <c r="J147" s="117"/>
      <c r="K147" s="117"/>
      <c r="L147" s="117"/>
    </row>
    <row r="148" spans="1:12" ht="15" customHeight="1">
      <c r="A148" s="119" t="s">
        <v>307</v>
      </c>
      <c r="B148" s="118" t="s">
        <v>307</v>
      </c>
      <c r="C148" s="118" t="s">
        <v>307</v>
      </c>
      <c r="D148" s="118" t="s">
        <v>308</v>
      </c>
      <c r="E148" s="117">
        <v>145.24</v>
      </c>
      <c r="F148" s="117">
        <v>145.24</v>
      </c>
      <c r="G148" s="117"/>
      <c r="H148" s="117"/>
      <c r="I148" s="117"/>
      <c r="J148" s="117"/>
      <c r="K148" s="117"/>
      <c r="L148" s="117"/>
    </row>
    <row r="149" spans="1:12" ht="15" customHeight="1">
      <c r="A149" s="114" t="s">
        <v>309</v>
      </c>
      <c r="B149" s="118" t="s">
        <v>309</v>
      </c>
      <c r="C149" s="118" t="s">
        <v>309</v>
      </c>
      <c r="D149" s="116" t="s">
        <v>310</v>
      </c>
      <c r="E149" s="139">
        <f>E150</f>
        <v>113.4</v>
      </c>
      <c r="F149" s="139">
        <f>F150</f>
        <v>113.4</v>
      </c>
      <c r="G149" s="139"/>
      <c r="H149" s="139"/>
      <c r="I149" s="139"/>
      <c r="J149" s="139"/>
      <c r="K149" s="139"/>
      <c r="L149" s="139"/>
    </row>
    <row r="150" spans="1:12" ht="15" customHeight="1">
      <c r="A150" s="119" t="s">
        <v>311</v>
      </c>
      <c r="B150" s="118" t="s">
        <v>311</v>
      </c>
      <c r="C150" s="118" t="s">
        <v>311</v>
      </c>
      <c r="D150" s="118" t="s">
        <v>312</v>
      </c>
      <c r="E150" s="117">
        <v>113.4</v>
      </c>
      <c r="F150" s="117">
        <v>113.4</v>
      </c>
      <c r="G150" s="117"/>
      <c r="H150" s="117"/>
      <c r="I150" s="117"/>
      <c r="J150" s="117"/>
      <c r="K150" s="117"/>
      <c r="L150" s="117"/>
    </row>
    <row r="151" spans="1:12" ht="15" customHeight="1">
      <c r="A151" s="114" t="s">
        <v>313</v>
      </c>
      <c r="B151" s="118" t="s">
        <v>313</v>
      </c>
      <c r="C151" s="118" t="s">
        <v>313</v>
      </c>
      <c r="D151" s="116" t="s">
        <v>314</v>
      </c>
      <c r="E151" s="139">
        <f>E152+E155+E157</f>
        <v>49.17</v>
      </c>
      <c r="F151" s="139">
        <f>F152+F155+F157</f>
        <v>49.17</v>
      </c>
      <c r="G151" s="139"/>
      <c r="H151" s="139"/>
      <c r="I151" s="139"/>
      <c r="J151" s="139"/>
      <c r="K151" s="139"/>
      <c r="L151" s="139"/>
    </row>
    <row r="152" spans="1:12" ht="15" customHeight="1">
      <c r="A152" s="114" t="s">
        <v>315</v>
      </c>
      <c r="B152" s="118" t="s">
        <v>315</v>
      </c>
      <c r="C152" s="118" t="s">
        <v>315</v>
      </c>
      <c r="D152" s="116" t="s">
        <v>316</v>
      </c>
      <c r="E152" s="139">
        <f>E153+E154</f>
        <v>34.17</v>
      </c>
      <c r="F152" s="139">
        <f>F153+F154</f>
        <v>34.17</v>
      </c>
      <c r="G152" s="139"/>
      <c r="H152" s="139"/>
      <c r="I152" s="139"/>
      <c r="J152" s="139"/>
      <c r="K152" s="139"/>
      <c r="L152" s="139"/>
    </row>
    <row r="153" spans="1:12" ht="15" customHeight="1">
      <c r="A153" s="119" t="s">
        <v>317</v>
      </c>
      <c r="B153" s="118" t="s">
        <v>317</v>
      </c>
      <c r="C153" s="118" t="s">
        <v>317</v>
      </c>
      <c r="D153" s="118" t="s">
        <v>71</v>
      </c>
      <c r="E153" s="117">
        <v>30.58</v>
      </c>
      <c r="F153" s="117">
        <v>30.58</v>
      </c>
      <c r="G153" s="117"/>
      <c r="H153" s="117"/>
      <c r="I153" s="117"/>
      <c r="J153" s="117"/>
      <c r="K153" s="117"/>
      <c r="L153" s="117"/>
    </row>
    <row r="154" spans="1:12" ht="15" customHeight="1">
      <c r="A154" s="119">
        <v>2240106</v>
      </c>
      <c r="B154" s="118"/>
      <c r="C154" s="118"/>
      <c r="D154" s="118" t="s">
        <v>318</v>
      </c>
      <c r="E154" s="117">
        <v>3.59</v>
      </c>
      <c r="F154" s="117">
        <v>3.59</v>
      </c>
      <c r="G154" s="117"/>
      <c r="H154" s="117"/>
      <c r="I154" s="117"/>
      <c r="J154" s="117"/>
      <c r="K154" s="117"/>
      <c r="L154" s="117"/>
    </row>
    <row r="155" spans="1:12" ht="15" customHeight="1" hidden="1">
      <c r="A155" s="114" t="s">
        <v>319</v>
      </c>
      <c r="B155" s="118" t="s">
        <v>319</v>
      </c>
      <c r="C155" s="118" t="s">
        <v>319</v>
      </c>
      <c r="D155" s="116" t="s">
        <v>320</v>
      </c>
      <c r="E155" s="139">
        <f>E156</f>
        <v>0</v>
      </c>
      <c r="F155" s="139">
        <f>F156</f>
        <v>0</v>
      </c>
      <c r="G155" s="139"/>
      <c r="H155" s="139"/>
      <c r="I155" s="139"/>
      <c r="J155" s="139"/>
      <c r="K155" s="139"/>
      <c r="L155" s="139"/>
    </row>
    <row r="156" spans="1:12" ht="15" customHeight="1" hidden="1">
      <c r="A156" s="119" t="s">
        <v>321</v>
      </c>
      <c r="B156" s="118" t="s">
        <v>321</v>
      </c>
      <c r="C156" s="118" t="s">
        <v>321</v>
      </c>
      <c r="D156" s="118" t="s">
        <v>322</v>
      </c>
      <c r="E156" s="117">
        <v>0</v>
      </c>
      <c r="F156" s="117">
        <v>0</v>
      </c>
      <c r="G156" s="117"/>
      <c r="H156" s="117"/>
      <c r="I156" s="117"/>
      <c r="J156" s="117"/>
      <c r="K156" s="117"/>
      <c r="L156" s="117"/>
    </row>
    <row r="157" spans="1:12" ht="15" customHeight="1">
      <c r="A157" s="114" t="s">
        <v>323</v>
      </c>
      <c r="B157" s="118" t="s">
        <v>323</v>
      </c>
      <c r="C157" s="118" t="s">
        <v>323</v>
      </c>
      <c r="D157" s="116" t="s">
        <v>324</v>
      </c>
      <c r="E157" s="139">
        <f>E158</f>
        <v>15</v>
      </c>
      <c r="F157" s="139">
        <f>F158</f>
        <v>15</v>
      </c>
      <c r="G157" s="139"/>
      <c r="H157" s="139"/>
      <c r="I157" s="139"/>
      <c r="J157" s="139"/>
      <c r="K157" s="139"/>
      <c r="L157" s="139"/>
    </row>
    <row r="158" spans="1:12" ht="15" customHeight="1">
      <c r="A158" s="119">
        <v>2240703</v>
      </c>
      <c r="B158" s="118" t="s">
        <v>325</v>
      </c>
      <c r="C158" s="118" t="s">
        <v>325</v>
      </c>
      <c r="D158" s="118" t="s">
        <v>326</v>
      </c>
      <c r="E158" s="117">
        <v>15</v>
      </c>
      <c r="F158" s="117">
        <v>15</v>
      </c>
      <c r="G158" s="117"/>
      <c r="H158" s="117"/>
      <c r="I158" s="117"/>
      <c r="J158" s="117"/>
      <c r="K158" s="117"/>
      <c r="L158" s="117"/>
    </row>
    <row r="159" spans="1:12" ht="15" customHeight="1" hidden="1">
      <c r="A159" s="114" t="s">
        <v>327</v>
      </c>
      <c r="B159" s="118" t="s">
        <v>327</v>
      </c>
      <c r="C159" s="118" t="s">
        <v>327</v>
      </c>
      <c r="D159" s="116" t="s">
        <v>328</v>
      </c>
      <c r="E159" s="139">
        <f>E160</f>
        <v>0</v>
      </c>
      <c r="F159" s="139">
        <v>38.54</v>
      </c>
      <c r="G159" s="139"/>
      <c r="H159" s="139"/>
      <c r="I159" s="139"/>
      <c r="J159" s="139"/>
      <c r="K159" s="139"/>
      <c r="L159" s="139"/>
    </row>
    <row r="160" spans="1:12" ht="15" customHeight="1" hidden="1">
      <c r="A160" s="114" t="s">
        <v>329</v>
      </c>
      <c r="B160" s="118" t="s">
        <v>329</v>
      </c>
      <c r="C160" s="118" t="s">
        <v>329</v>
      </c>
      <c r="D160" s="116" t="s">
        <v>330</v>
      </c>
      <c r="E160" s="139">
        <f>E161</f>
        <v>0</v>
      </c>
      <c r="F160" s="139">
        <v>38.54</v>
      </c>
      <c r="G160" s="139"/>
      <c r="H160" s="139"/>
      <c r="I160" s="139"/>
      <c r="J160" s="139"/>
      <c r="K160" s="139"/>
      <c r="L160" s="139"/>
    </row>
    <row r="161" spans="1:12" ht="15" customHeight="1" hidden="1">
      <c r="A161" s="119" t="s">
        <v>331</v>
      </c>
      <c r="B161" s="118" t="s">
        <v>331</v>
      </c>
      <c r="C161" s="118" t="s">
        <v>331</v>
      </c>
      <c r="D161" s="118" t="s">
        <v>332</v>
      </c>
      <c r="E161" s="117">
        <v>0</v>
      </c>
      <c r="F161" s="117">
        <v>38.54</v>
      </c>
      <c r="G161" s="117"/>
      <c r="H161" s="117"/>
      <c r="I161" s="117"/>
      <c r="J161" s="117"/>
      <c r="K161" s="117"/>
      <c r="L161" s="117"/>
    </row>
    <row r="162" spans="1:12" ht="15" customHeight="1">
      <c r="A162" s="138" t="s">
        <v>333</v>
      </c>
      <c r="B162" s="138" t="s">
        <v>333</v>
      </c>
      <c r="C162" s="138" t="s">
        <v>333</v>
      </c>
      <c r="D162" s="138" t="s">
        <v>333</v>
      </c>
      <c r="E162" s="138" t="s">
        <v>333</v>
      </c>
      <c r="F162" s="138" t="s">
        <v>333</v>
      </c>
      <c r="G162" s="138" t="s">
        <v>333</v>
      </c>
      <c r="H162" s="138" t="s">
        <v>333</v>
      </c>
      <c r="I162" s="138" t="s">
        <v>333</v>
      </c>
      <c r="J162" s="138" t="s">
        <v>333</v>
      </c>
      <c r="K162" s="138" t="s">
        <v>333</v>
      </c>
      <c r="L162" s="138" t="s">
        <v>333</v>
      </c>
    </row>
  </sheetData>
  <sheetProtection/>
  <mergeCells count="164">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L162"/>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161"/>
  <sheetViews>
    <sheetView workbookViewId="0" topLeftCell="A1">
      <selection activeCell="F64" sqref="F64"/>
    </sheetView>
  </sheetViews>
  <sheetFormatPr defaultColWidth="9.140625" defaultRowHeight="12.75"/>
  <cols>
    <col min="1" max="3" width="3.421875" style="0" customWidth="1"/>
    <col min="4" max="4" width="37.28125" style="0" customWidth="1"/>
    <col min="5" max="6" width="17.140625" style="0" customWidth="1"/>
    <col min="7" max="7" width="17.140625" style="162" customWidth="1"/>
    <col min="8" max="10" width="17.140625" style="0" customWidth="1"/>
  </cols>
  <sheetData>
    <row r="1" spans="1:10" ht="27.75" customHeight="1">
      <c r="A1" s="103"/>
      <c r="B1" s="104"/>
      <c r="C1" s="104"/>
      <c r="D1" s="104"/>
      <c r="E1" s="105" t="s">
        <v>334</v>
      </c>
      <c r="F1" s="104"/>
      <c r="G1" s="163"/>
      <c r="H1" s="104"/>
      <c r="I1" s="104"/>
      <c r="J1" s="106"/>
    </row>
    <row r="2" spans="1:10" ht="15" customHeight="1">
      <c r="A2" s="103"/>
      <c r="B2" s="104"/>
      <c r="C2" s="104"/>
      <c r="D2" s="104"/>
      <c r="E2" s="104"/>
      <c r="F2" s="104"/>
      <c r="G2" s="163"/>
      <c r="H2" s="104"/>
      <c r="I2" s="104"/>
      <c r="J2" s="106"/>
    </row>
    <row r="3" spans="1:10" ht="15" customHeight="1">
      <c r="A3" s="103"/>
      <c r="B3" s="104"/>
      <c r="C3" s="104"/>
      <c r="D3" s="104"/>
      <c r="E3" s="104"/>
      <c r="F3" s="104"/>
      <c r="G3" s="163"/>
      <c r="H3" s="104"/>
      <c r="I3" s="104"/>
      <c r="J3" s="106"/>
    </row>
    <row r="4" spans="1:10" ht="15" customHeight="1">
      <c r="A4" s="104"/>
      <c r="B4" s="104"/>
      <c r="C4" s="104"/>
      <c r="D4" s="104"/>
      <c r="E4" s="104"/>
      <c r="F4" s="104"/>
      <c r="G4" s="163"/>
      <c r="H4" s="104"/>
      <c r="I4" s="104"/>
      <c r="J4" s="107" t="s">
        <v>335</v>
      </c>
    </row>
    <row r="5" spans="1:10" ht="15" customHeight="1">
      <c r="A5" s="108" t="s">
        <v>2</v>
      </c>
      <c r="B5" s="109"/>
      <c r="C5" s="109"/>
      <c r="D5" s="109"/>
      <c r="E5" s="110" t="s">
        <v>3</v>
      </c>
      <c r="F5" s="109"/>
      <c r="G5" s="164"/>
      <c r="H5" s="109"/>
      <c r="I5" s="109"/>
      <c r="J5" s="111" t="s">
        <v>4</v>
      </c>
    </row>
    <row r="6" spans="1:10" ht="15" customHeight="1">
      <c r="A6" s="165" t="s">
        <v>7</v>
      </c>
      <c r="B6" s="166" t="s">
        <v>7</v>
      </c>
      <c r="C6" s="166" t="s">
        <v>7</v>
      </c>
      <c r="D6" s="166" t="s">
        <v>7</v>
      </c>
      <c r="E6" s="135" t="s">
        <v>45</v>
      </c>
      <c r="F6" s="135" t="s">
        <v>336</v>
      </c>
      <c r="G6" s="167" t="s">
        <v>337</v>
      </c>
      <c r="H6" s="135" t="s">
        <v>338</v>
      </c>
      <c r="I6" s="135" t="s">
        <v>339</v>
      </c>
      <c r="J6" s="135" t="s">
        <v>340</v>
      </c>
    </row>
    <row r="7" spans="1:10" ht="15" customHeight="1">
      <c r="A7" s="136" t="s">
        <v>61</v>
      </c>
      <c r="B7" s="135" t="s">
        <v>61</v>
      </c>
      <c r="C7" s="135" t="s">
        <v>61</v>
      </c>
      <c r="D7" s="113" t="s">
        <v>62</v>
      </c>
      <c r="E7" s="135" t="s">
        <v>45</v>
      </c>
      <c r="F7" s="135" t="s">
        <v>336</v>
      </c>
      <c r="G7" s="167" t="s">
        <v>337</v>
      </c>
      <c r="H7" s="135" t="s">
        <v>338</v>
      </c>
      <c r="I7" s="135" t="s">
        <v>339</v>
      </c>
      <c r="J7" s="135" t="s">
        <v>340</v>
      </c>
    </row>
    <row r="8" spans="1:10" ht="15" customHeight="1">
      <c r="A8" s="136" t="s">
        <v>61</v>
      </c>
      <c r="B8" s="135" t="s">
        <v>61</v>
      </c>
      <c r="C8" s="135" t="s">
        <v>61</v>
      </c>
      <c r="D8" s="113" t="s">
        <v>62</v>
      </c>
      <c r="E8" s="135" t="s">
        <v>45</v>
      </c>
      <c r="F8" s="135" t="s">
        <v>336</v>
      </c>
      <c r="G8" s="167" t="s">
        <v>337</v>
      </c>
      <c r="H8" s="135" t="s">
        <v>338</v>
      </c>
      <c r="I8" s="135" t="s">
        <v>339</v>
      </c>
      <c r="J8" s="135" t="s">
        <v>340</v>
      </c>
    </row>
    <row r="9" spans="1:10" ht="15" customHeight="1">
      <c r="A9" s="168" t="s">
        <v>61</v>
      </c>
      <c r="B9" s="169" t="s">
        <v>61</v>
      </c>
      <c r="C9" s="169" t="s">
        <v>61</v>
      </c>
      <c r="D9" s="170" t="s">
        <v>62</v>
      </c>
      <c r="E9" s="169" t="s">
        <v>45</v>
      </c>
      <c r="F9" s="169" t="s">
        <v>336</v>
      </c>
      <c r="G9" s="171" t="s">
        <v>337</v>
      </c>
      <c r="H9" s="169" t="s">
        <v>338</v>
      </c>
      <c r="I9" s="169" t="s">
        <v>339</v>
      </c>
      <c r="J9" s="169" t="s">
        <v>340</v>
      </c>
    </row>
    <row r="10" spans="1:10" ht="15" customHeight="1">
      <c r="A10" s="172" t="s">
        <v>65</v>
      </c>
      <c r="B10" s="172"/>
      <c r="C10" s="172" t="s">
        <v>65</v>
      </c>
      <c r="D10" s="172" t="s">
        <v>65</v>
      </c>
      <c r="E10" s="124">
        <f>E11+E35+E41+E44+E78+E92+E116+E139+E146+E153+E99+E38</f>
        <v>4680.89</v>
      </c>
      <c r="F10" s="124">
        <f>F11+F35+F41+F44+F78+F92+F116+F139+F146+F153+F99+F38</f>
        <v>1726.3700000000003</v>
      </c>
      <c r="G10" s="144">
        <f>G11+G35+G41+G44+G78+G92+G116+G139+G146+G153+G99+G38</f>
        <v>2954.52</v>
      </c>
      <c r="H10" s="124"/>
      <c r="I10" s="124"/>
      <c r="J10" s="124"/>
    </row>
    <row r="11" spans="1:10" ht="15" customHeight="1">
      <c r="A11" s="145" t="s">
        <v>66</v>
      </c>
      <c r="B11" s="146"/>
      <c r="C11" s="146" t="s">
        <v>66</v>
      </c>
      <c r="D11" s="147" t="s">
        <v>67</v>
      </c>
      <c r="E11" s="148">
        <f>E12+E16+E20+E22+E24+E26+E28+E31+E33</f>
        <v>833.1400000000001</v>
      </c>
      <c r="F11" s="148">
        <f>F12+F16+F20+F22+F24+F26+F28+F31+F33</f>
        <v>609.58</v>
      </c>
      <c r="G11" s="149">
        <f>G12+G16+G20+G22+G24+G26+G28+G31+G33</f>
        <v>223.55999999999997</v>
      </c>
      <c r="H11" s="148"/>
      <c r="I11" s="148"/>
      <c r="J11" s="148"/>
    </row>
    <row r="12" spans="1:10" ht="15" customHeight="1">
      <c r="A12" s="145" t="s">
        <v>68</v>
      </c>
      <c r="B12" s="146"/>
      <c r="C12" s="146" t="s">
        <v>68</v>
      </c>
      <c r="D12" s="145" t="s">
        <v>69</v>
      </c>
      <c r="E12" s="148">
        <f>E13+E14+E15</f>
        <v>79.52</v>
      </c>
      <c r="F12" s="148">
        <f>F13+F14+F15</f>
        <v>45.97</v>
      </c>
      <c r="G12" s="149">
        <f>G13+G14+G15</f>
        <v>33.55</v>
      </c>
      <c r="H12" s="148"/>
      <c r="I12" s="148"/>
      <c r="J12" s="148"/>
    </row>
    <row r="13" spans="1:10" ht="15" customHeight="1">
      <c r="A13" s="146" t="s">
        <v>70</v>
      </c>
      <c r="B13" s="146"/>
      <c r="C13" s="146" t="s">
        <v>70</v>
      </c>
      <c r="D13" s="146" t="s">
        <v>71</v>
      </c>
      <c r="E13" s="124">
        <v>45.97</v>
      </c>
      <c r="F13" s="124">
        <v>45.97</v>
      </c>
      <c r="G13" s="144"/>
      <c r="H13" s="124"/>
      <c r="I13" s="124"/>
      <c r="J13" s="124"/>
    </row>
    <row r="14" spans="1:10" ht="15" customHeight="1">
      <c r="A14" s="150">
        <v>2010104</v>
      </c>
      <c r="B14" s="150"/>
      <c r="C14" s="150"/>
      <c r="D14" s="146" t="s">
        <v>72</v>
      </c>
      <c r="E14" s="124">
        <v>31.45</v>
      </c>
      <c r="F14" s="123"/>
      <c r="G14" s="144">
        <v>31.45</v>
      </c>
      <c r="H14" s="123"/>
      <c r="I14" s="123"/>
      <c r="J14" s="148"/>
    </row>
    <row r="15" spans="1:10" ht="15" customHeight="1">
      <c r="A15" s="150">
        <v>2010108</v>
      </c>
      <c r="B15" s="150"/>
      <c r="C15" s="150"/>
      <c r="D15" s="146" t="s">
        <v>73</v>
      </c>
      <c r="E15" s="124">
        <v>2.1</v>
      </c>
      <c r="F15" s="123"/>
      <c r="G15" s="144">
        <v>2.1</v>
      </c>
      <c r="H15" s="123"/>
      <c r="I15" s="123"/>
      <c r="J15" s="124"/>
    </row>
    <row r="16" spans="1:10" ht="15" customHeight="1">
      <c r="A16" s="145" t="s">
        <v>74</v>
      </c>
      <c r="B16" s="146"/>
      <c r="C16" s="146" t="s">
        <v>74</v>
      </c>
      <c r="D16" s="145" t="s">
        <v>75</v>
      </c>
      <c r="E16" s="148">
        <f>E17+E18+E19</f>
        <v>462.15999999999997</v>
      </c>
      <c r="F16" s="148">
        <f>F17+F18+F19</f>
        <v>280.63</v>
      </c>
      <c r="G16" s="149">
        <f>G17+G18+G19</f>
        <v>181.53</v>
      </c>
      <c r="H16" s="123"/>
      <c r="I16" s="123"/>
      <c r="J16" s="124"/>
    </row>
    <row r="17" spans="1:10" ht="15" customHeight="1">
      <c r="A17" s="146" t="s">
        <v>76</v>
      </c>
      <c r="B17" s="146"/>
      <c r="C17" s="146" t="s">
        <v>76</v>
      </c>
      <c r="D17" s="146" t="s">
        <v>71</v>
      </c>
      <c r="E17" s="124">
        <v>245.11</v>
      </c>
      <c r="F17" s="124">
        <v>245.11</v>
      </c>
      <c r="G17" s="144"/>
      <c r="H17" s="123"/>
      <c r="I17" s="123"/>
      <c r="J17" s="124"/>
    </row>
    <row r="18" spans="1:10" ht="15" customHeight="1">
      <c r="A18" s="146" t="s">
        <v>77</v>
      </c>
      <c r="B18" s="146"/>
      <c r="C18" s="146" t="s">
        <v>77</v>
      </c>
      <c r="D18" s="146" t="s">
        <v>78</v>
      </c>
      <c r="E18" s="124">
        <v>181.53</v>
      </c>
      <c r="F18" s="124"/>
      <c r="G18" s="144">
        <v>181.53</v>
      </c>
      <c r="H18" s="148"/>
      <c r="I18" s="148"/>
      <c r="J18" s="148"/>
    </row>
    <row r="19" spans="1:10" ht="15" customHeight="1">
      <c r="A19" s="146" t="s">
        <v>79</v>
      </c>
      <c r="B19" s="146"/>
      <c r="C19" s="146" t="s">
        <v>79</v>
      </c>
      <c r="D19" s="146" t="s">
        <v>80</v>
      </c>
      <c r="E19" s="124">
        <v>35.52</v>
      </c>
      <c r="F19" s="124">
        <v>35.52</v>
      </c>
      <c r="G19" s="144"/>
      <c r="H19" s="124"/>
      <c r="I19" s="124"/>
      <c r="J19" s="124"/>
    </row>
    <row r="20" spans="1:10" ht="15" customHeight="1">
      <c r="A20" s="151">
        <v>20105</v>
      </c>
      <c r="B20" s="151"/>
      <c r="C20" s="151"/>
      <c r="D20" s="145" t="s">
        <v>81</v>
      </c>
      <c r="E20" s="148">
        <f aca="true" t="shared" si="0" ref="E20:E24">E21</f>
        <v>0.47</v>
      </c>
      <c r="F20" s="148">
        <f aca="true" t="shared" si="1" ref="F20:F24">F21</f>
        <v>0</v>
      </c>
      <c r="G20" s="149">
        <f>G21</f>
        <v>0.47</v>
      </c>
      <c r="H20" s="148"/>
      <c r="I20" s="148"/>
      <c r="J20" s="148"/>
    </row>
    <row r="21" spans="1:10" ht="15" customHeight="1">
      <c r="A21" s="150">
        <v>2010505</v>
      </c>
      <c r="B21" s="150"/>
      <c r="C21" s="150"/>
      <c r="D21" s="146" t="s">
        <v>82</v>
      </c>
      <c r="E21" s="124">
        <v>0.47</v>
      </c>
      <c r="F21" s="123"/>
      <c r="G21" s="144">
        <v>0.47</v>
      </c>
      <c r="H21" s="124"/>
      <c r="I21" s="124"/>
      <c r="J21" s="124"/>
    </row>
    <row r="22" spans="1:10" ht="15" customHeight="1">
      <c r="A22" s="145" t="s">
        <v>83</v>
      </c>
      <c r="B22" s="146"/>
      <c r="C22" s="146" t="s">
        <v>83</v>
      </c>
      <c r="D22" s="145" t="s">
        <v>84</v>
      </c>
      <c r="E22" s="148">
        <f t="shared" si="0"/>
        <v>112.82</v>
      </c>
      <c r="F22" s="148">
        <f t="shared" si="1"/>
        <v>112.82</v>
      </c>
      <c r="G22" s="149">
        <f>G23</f>
        <v>0</v>
      </c>
      <c r="H22" s="148"/>
      <c r="I22" s="148"/>
      <c r="J22" s="148"/>
    </row>
    <row r="23" spans="1:10" ht="15" customHeight="1">
      <c r="A23" s="146" t="s">
        <v>85</v>
      </c>
      <c r="B23" s="146"/>
      <c r="C23" s="146" t="s">
        <v>85</v>
      </c>
      <c r="D23" s="146" t="s">
        <v>71</v>
      </c>
      <c r="E23" s="124">
        <v>112.82</v>
      </c>
      <c r="F23" s="124">
        <v>112.82</v>
      </c>
      <c r="G23" s="152"/>
      <c r="H23" s="124"/>
      <c r="I23" s="124"/>
      <c r="J23" s="124"/>
    </row>
    <row r="24" spans="1:10" ht="15" customHeight="1">
      <c r="A24" s="145" t="s">
        <v>86</v>
      </c>
      <c r="B24" s="146"/>
      <c r="C24" s="146" t="s">
        <v>86</v>
      </c>
      <c r="D24" s="145" t="s">
        <v>87</v>
      </c>
      <c r="E24" s="148">
        <f t="shared" si="0"/>
        <v>40.04</v>
      </c>
      <c r="F24" s="148">
        <f>F25</f>
        <v>40.04</v>
      </c>
      <c r="G24" s="148">
        <f>G25</f>
        <v>0</v>
      </c>
      <c r="H24" s="148"/>
      <c r="I24" s="148"/>
      <c r="J24" s="148"/>
    </row>
    <row r="25" spans="1:10" ht="15" customHeight="1">
      <c r="A25" s="146" t="s">
        <v>88</v>
      </c>
      <c r="B25" s="146"/>
      <c r="C25" s="146" t="s">
        <v>88</v>
      </c>
      <c r="D25" s="146" t="s">
        <v>71</v>
      </c>
      <c r="E25" s="124">
        <v>40.04</v>
      </c>
      <c r="F25" s="124">
        <v>40.04</v>
      </c>
      <c r="G25" s="152"/>
      <c r="H25" s="124"/>
      <c r="I25" s="124"/>
      <c r="J25" s="124"/>
    </row>
    <row r="26" spans="1:10" ht="15" customHeight="1">
      <c r="A26" s="145" t="s">
        <v>89</v>
      </c>
      <c r="B26" s="146"/>
      <c r="C26" s="146" t="s">
        <v>89</v>
      </c>
      <c r="D26" s="145" t="s">
        <v>90</v>
      </c>
      <c r="E26" s="148">
        <f aca="true" t="shared" si="2" ref="E26:E31">E27</f>
        <v>18.44</v>
      </c>
      <c r="F26" s="148">
        <f>F27</f>
        <v>18.44</v>
      </c>
      <c r="G26" s="148">
        <f>G27</f>
        <v>0</v>
      </c>
      <c r="H26" s="124"/>
      <c r="I26" s="124"/>
      <c r="J26" s="124"/>
    </row>
    <row r="27" spans="1:10" ht="15" customHeight="1">
      <c r="A27" s="146" t="s">
        <v>91</v>
      </c>
      <c r="B27" s="146"/>
      <c r="C27" s="146" t="s">
        <v>91</v>
      </c>
      <c r="D27" s="146" t="s">
        <v>92</v>
      </c>
      <c r="E27" s="124">
        <v>18.44</v>
      </c>
      <c r="F27" s="124">
        <v>18.44</v>
      </c>
      <c r="G27" s="152"/>
      <c r="H27" s="148"/>
      <c r="I27" s="148"/>
      <c r="J27" s="148"/>
    </row>
    <row r="28" spans="1:10" ht="15" customHeight="1">
      <c r="A28" s="145" t="s">
        <v>93</v>
      </c>
      <c r="B28" s="146"/>
      <c r="C28" s="146" t="s">
        <v>93</v>
      </c>
      <c r="D28" s="147" t="s">
        <v>94</v>
      </c>
      <c r="E28" s="148">
        <f t="shared" si="2"/>
        <v>111.68</v>
      </c>
      <c r="F28" s="148">
        <f>F29</f>
        <v>111.68</v>
      </c>
      <c r="G28" s="148">
        <f>G29</f>
        <v>0</v>
      </c>
      <c r="H28" s="124"/>
      <c r="I28" s="124"/>
      <c r="J28" s="124"/>
    </row>
    <row r="29" spans="1:10" ht="15" customHeight="1">
      <c r="A29" s="146" t="s">
        <v>95</v>
      </c>
      <c r="B29" s="146"/>
      <c r="C29" s="146" t="s">
        <v>95</v>
      </c>
      <c r="D29" s="146" t="s">
        <v>71</v>
      </c>
      <c r="E29" s="124">
        <v>111.68</v>
      </c>
      <c r="F29" s="124">
        <v>111.68</v>
      </c>
      <c r="G29" s="152"/>
      <c r="H29" s="148"/>
      <c r="I29" s="148"/>
      <c r="J29" s="148"/>
    </row>
    <row r="30" spans="1:10" ht="15" customHeight="1" hidden="1">
      <c r="A30" s="146" t="s">
        <v>96</v>
      </c>
      <c r="B30" s="146"/>
      <c r="C30" s="146" t="s">
        <v>96</v>
      </c>
      <c r="D30" s="146" t="s">
        <v>97</v>
      </c>
      <c r="E30" s="124">
        <v>0</v>
      </c>
      <c r="F30" s="123"/>
      <c r="G30" s="152"/>
      <c r="H30" s="124"/>
      <c r="I30" s="124"/>
      <c r="J30" s="124"/>
    </row>
    <row r="31" spans="1:10" ht="15" customHeight="1">
      <c r="A31" s="145" t="s">
        <v>98</v>
      </c>
      <c r="B31" s="146"/>
      <c r="C31" s="146" t="s">
        <v>98</v>
      </c>
      <c r="D31" s="145" t="s">
        <v>99</v>
      </c>
      <c r="E31" s="148">
        <f t="shared" si="2"/>
        <v>5.85</v>
      </c>
      <c r="F31" s="148">
        <f>F32</f>
        <v>0</v>
      </c>
      <c r="G31" s="149">
        <f aca="true" t="shared" si="3" ref="G31:G36">G32</f>
        <v>5.85</v>
      </c>
      <c r="H31" s="148"/>
      <c r="I31" s="148"/>
      <c r="J31" s="148"/>
    </row>
    <row r="32" spans="1:10" ht="15" customHeight="1">
      <c r="A32" s="146" t="s">
        <v>100</v>
      </c>
      <c r="B32" s="146"/>
      <c r="C32" s="146" t="s">
        <v>100</v>
      </c>
      <c r="D32" s="146" t="s">
        <v>101</v>
      </c>
      <c r="E32" s="124">
        <v>5.85</v>
      </c>
      <c r="F32" s="123"/>
      <c r="G32" s="144">
        <v>5.85</v>
      </c>
      <c r="H32" s="148"/>
      <c r="I32" s="148"/>
      <c r="J32" s="148"/>
    </row>
    <row r="33" spans="1:10" ht="15" customHeight="1">
      <c r="A33" s="145" t="s">
        <v>102</v>
      </c>
      <c r="B33" s="146"/>
      <c r="C33" s="146" t="s">
        <v>102</v>
      </c>
      <c r="D33" s="145" t="s">
        <v>103</v>
      </c>
      <c r="E33" s="148">
        <f aca="true" t="shared" si="4" ref="E33:E36">E34</f>
        <v>2.16</v>
      </c>
      <c r="F33" s="148">
        <f>F34</f>
        <v>0</v>
      </c>
      <c r="G33" s="149">
        <f t="shared" si="3"/>
        <v>2.16</v>
      </c>
      <c r="H33" s="124"/>
      <c r="I33" s="124"/>
      <c r="J33" s="124"/>
    </row>
    <row r="34" spans="1:10" ht="15" customHeight="1">
      <c r="A34" s="146">
        <v>2013816</v>
      </c>
      <c r="B34" s="146"/>
      <c r="C34" s="146" t="s">
        <v>104</v>
      </c>
      <c r="D34" s="146" t="s">
        <v>105</v>
      </c>
      <c r="E34" s="124">
        <v>2.16</v>
      </c>
      <c r="F34" s="123"/>
      <c r="G34" s="144">
        <v>2.16</v>
      </c>
      <c r="H34" s="148"/>
      <c r="I34" s="148"/>
      <c r="J34" s="148"/>
    </row>
    <row r="35" spans="1:10" ht="15" customHeight="1">
      <c r="A35" s="145" t="s">
        <v>106</v>
      </c>
      <c r="B35" s="146"/>
      <c r="C35" s="146" t="s">
        <v>106</v>
      </c>
      <c r="D35" s="145" t="s">
        <v>107</v>
      </c>
      <c r="E35" s="148">
        <f t="shared" si="4"/>
        <v>2</v>
      </c>
      <c r="F35" s="148">
        <f>F36</f>
        <v>0</v>
      </c>
      <c r="G35" s="149">
        <f t="shared" si="3"/>
        <v>2</v>
      </c>
      <c r="H35" s="148"/>
      <c r="I35" s="148"/>
      <c r="J35" s="148"/>
    </row>
    <row r="36" spans="1:10" ht="15" customHeight="1">
      <c r="A36" s="145" t="s">
        <v>108</v>
      </c>
      <c r="B36" s="146"/>
      <c r="C36" s="146" t="s">
        <v>108</v>
      </c>
      <c r="D36" s="145" t="s">
        <v>109</v>
      </c>
      <c r="E36" s="148">
        <f t="shared" si="4"/>
        <v>2</v>
      </c>
      <c r="F36" s="123"/>
      <c r="G36" s="149">
        <f t="shared" si="3"/>
        <v>2</v>
      </c>
      <c r="H36" s="124"/>
      <c r="I36" s="124"/>
      <c r="J36" s="124"/>
    </row>
    <row r="37" spans="1:10" ht="15" customHeight="1">
      <c r="A37" s="146" t="s">
        <v>110</v>
      </c>
      <c r="B37" s="146"/>
      <c r="C37" s="146" t="s">
        <v>110</v>
      </c>
      <c r="D37" s="146" t="s">
        <v>111</v>
      </c>
      <c r="E37" s="124">
        <v>2</v>
      </c>
      <c r="F37" s="123"/>
      <c r="G37" s="144">
        <v>2</v>
      </c>
      <c r="H37" s="148"/>
      <c r="I37" s="148"/>
      <c r="J37" s="148"/>
    </row>
    <row r="38" spans="1:10" ht="15" customHeight="1">
      <c r="A38" s="145">
        <v>204</v>
      </c>
      <c r="B38" s="146"/>
      <c r="C38" s="146" t="s">
        <v>106</v>
      </c>
      <c r="D38" s="145" t="s">
        <v>112</v>
      </c>
      <c r="E38" s="148">
        <f aca="true" t="shared" si="5" ref="E38:E42">E39</f>
        <v>14.15</v>
      </c>
      <c r="F38" s="148">
        <f aca="true" t="shared" si="6" ref="F38:F42">F39</f>
        <v>0</v>
      </c>
      <c r="G38" s="149">
        <f aca="true" t="shared" si="7" ref="G38:G41">G39</f>
        <v>14.15</v>
      </c>
      <c r="H38" s="148"/>
      <c r="I38" s="148"/>
      <c r="J38" s="148"/>
    </row>
    <row r="39" spans="1:10" ht="15" customHeight="1">
      <c r="A39" s="151">
        <v>20499</v>
      </c>
      <c r="B39" s="151"/>
      <c r="C39" s="151"/>
      <c r="D39" s="145" t="s">
        <v>113</v>
      </c>
      <c r="E39" s="124">
        <f t="shared" si="5"/>
        <v>14.15</v>
      </c>
      <c r="F39" s="123"/>
      <c r="G39" s="144">
        <f t="shared" si="7"/>
        <v>14.15</v>
      </c>
      <c r="H39" s="124"/>
      <c r="I39" s="124"/>
      <c r="J39" s="124"/>
    </row>
    <row r="40" spans="1:10" ht="15" customHeight="1">
      <c r="A40" s="153">
        <v>2049999</v>
      </c>
      <c r="B40" s="153"/>
      <c r="C40" s="153"/>
      <c r="D40" s="146" t="s">
        <v>114</v>
      </c>
      <c r="E40" s="124">
        <v>14.15</v>
      </c>
      <c r="F40" s="123"/>
      <c r="G40" s="144">
        <v>14.15</v>
      </c>
      <c r="H40" s="124"/>
      <c r="I40" s="124"/>
      <c r="J40" s="124"/>
    </row>
    <row r="41" spans="1:10" ht="15" customHeight="1">
      <c r="A41" s="145" t="s">
        <v>115</v>
      </c>
      <c r="B41" s="146"/>
      <c r="C41" s="146" t="s">
        <v>115</v>
      </c>
      <c r="D41" s="145" t="s">
        <v>116</v>
      </c>
      <c r="E41" s="148">
        <f t="shared" si="5"/>
        <v>137.6</v>
      </c>
      <c r="F41" s="148">
        <f>F42</f>
        <v>137.6</v>
      </c>
      <c r="G41" s="149">
        <f>G42</f>
        <v>0</v>
      </c>
      <c r="H41" s="148"/>
      <c r="I41" s="148"/>
      <c r="J41" s="148"/>
    </row>
    <row r="42" spans="1:10" ht="15" customHeight="1">
      <c r="A42" s="145" t="s">
        <v>117</v>
      </c>
      <c r="B42" s="146"/>
      <c r="C42" s="146" t="s">
        <v>117</v>
      </c>
      <c r="D42" s="145" t="s">
        <v>118</v>
      </c>
      <c r="E42" s="148">
        <f t="shared" si="5"/>
        <v>137.6</v>
      </c>
      <c r="F42" s="148">
        <f t="shared" si="6"/>
        <v>137.6</v>
      </c>
      <c r="G42" s="152"/>
      <c r="H42" s="124"/>
      <c r="I42" s="124"/>
      <c r="J42" s="124"/>
    </row>
    <row r="43" spans="1:10" ht="15" customHeight="1">
      <c r="A43" s="146" t="s">
        <v>119</v>
      </c>
      <c r="B43" s="146"/>
      <c r="C43" s="146" t="s">
        <v>119</v>
      </c>
      <c r="D43" s="146" t="s">
        <v>120</v>
      </c>
      <c r="E43" s="124">
        <v>137.6</v>
      </c>
      <c r="F43" s="124">
        <v>137.6</v>
      </c>
      <c r="G43" s="152"/>
      <c r="H43" s="148"/>
      <c r="I43" s="148"/>
      <c r="J43" s="148"/>
    </row>
    <row r="44" spans="1:10" ht="15" customHeight="1">
      <c r="A44" s="145" t="s">
        <v>121</v>
      </c>
      <c r="B44" s="146"/>
      <c r="C44" s="146" t="s">
        <v>121</v>
      </c>
      <c r="D44" s="145" t="s">
        <v>122</v>
      </c>
      <c r="E44" s="154">
        <f>E45+E48+E50+E54+E60+E62+E65+E67+E70+E73+E76</f>
        <v>831.66</v>
      </c>
      <c r="F44" s="154">
        <f>F45+F48+F50+F54+F60+F62+F65+F67+F70+F73+F76</f>
        <v>296.49</v>
      </c>
      <c r="G44" s="155">
        <f>G45+G48+G50+G54+G60+G62+G65+G67+G70+G73+G76</f>
        <v>535.1700000000001</v>
      </c>
      <c r="H44" s="124"/>
      <c r="I44" s="124"/>
      <c r="J44" s="124"/>
    </row>
    <row r="45" spans="1:10" ht="15" customHeight="1">
      <c r="A45" s="145" t="s">
        <v>123</v>
      </c>
      <c r="B45" s="146"/>
      <c r="C45" s="146" t="s">
        <v>123</v>
      </c>
      <c r="D45" s="147" t="s">
        <v>124</v>
      </c>
      <c r="E45" s="148">
        <f>E46+E47</f>
        <v>78.38</v>
      </c>
      <c r="F45" s="148">
        <f>F46+F47</f>
        <v>71.93</v>
      </c>
      <c r="G45" s="149">
        <f>G46+G47</f>
        <v>6.449999999999999</v>
      </c>
      <c r="H45" s="124"/>
      <c r="I45" s="124"/>
      <c r="J45" s="124"/>
    </row>
    <row r="46" spans="1:10" ht="15" customHeight="1">
      <c r="A46" s="146" t="s">
        <v>125</v>
      </c>
      <c r="B46" s="146"/>
      <c r="C46" s="146" t="s">
        <v>125</v>
      </c>
      <c r="D46" s="146" t="s">
        <v>126</v>
      </c>
      <c r="E46" s="124">
        <v>75.75</v>
      </c>
      <c r="F46" s="123">
        <v>71.93</v>
      </c>
      <c r="G46" s="152">
        <v>3.82</v>
      </c>
      <c r="H46" s="124"/>
      <c r="I46" s="124"/>
      <c r="J46" s="124"/>
    </row>
    <row r="47" spans="1:10" ht="15" customHeight="1">
      <c r="A47" s="146" t="s">
        <v>127</v>
      </c>
      <c r="B47" s="146"/>
      <c r="C47" s="146" t="s">
        <v>127</v>
      </c>
      <c r="D47" s="146" t="s">
        <v>128</v>
      </c>
      <c r="E47" s="124">
        <v>2.63</v>
      </c>
      <c r="F47" s="123"/>
      <c r="G47" s="144">
        <v>2.63</v>
      </c>
      <c r="H47" s="148"/>
      <c r="I47" s="148"/>
      <c r="J47" s="148"/>
    </row>
    <row r="48" spans="1:10" ht="15" customHeight="1">
      <c r="A48" s="145" t="s">
        <v>129</v>
      </c>
      <c r="B48" s="146"/>
      <c r="C48" s="146" t="s">
        <v>129</v>
      </c>
      <c r="D48" s="145" t="s">
        <v>130</v>
      </c>
      <c r="E48" s="148">
        <f>E49</f>
        <v>74.18</v>
      </c>
      <c r="F48" s="123"/>
      <c r="G48" s="149">
        <f>G49</f>
        <v>74.18</v>
      </c>
      <c r="H48" s="124"/>
      <c r="I48" s="124"/>
      <c r="J48" s="124"/>
    </row>
    <row r="49" spans="1:10" ht="15" customHeight="1">
      <c r="A49" s="146" t="s">
        <v>131</v>
      </c>
      <c r="B49" s="146"/>
      <c r="C49" s="146" t="s">
        <v>131</v>
      </c>
      <c r="D49" s="146" t="s">
        <v>132</v>
      </c>
      <c r="E49" s="124">
        <v>74.18</v>
      </c>
      <c r="F49" s="123"/>
      <c r="G49" s="144">
        <v>74.18</v>
      </c>
      <c r="H49" s="124"/>
      <c r="I49" s="124"/>
      <c r="J49" s="124"/>
    </row>
    <row r="50" spans="1:10" ht="15" customHeight="1">
      <c r="A50" s="145" t="s">
        <v>133</v>
      </c>
      <c r="B50" s="146"/>
      <c r="C50" s="146" t="s">
        <v>133</v>
      </c>
      <c r="D50" s="145" t="s">
        <v>134</v>
      </c>
      <c r="E50" s="148">
        <f>E51+E52+E53</f>
        <v>177.23</v>
      </c>
      <c r="F50" s="148">
        <f>F51+F52+F53</f>
        <v>177.23</v>
      </c>
      <c r="G50" s="149">
        <f>G51+G52+G53</f>
        <v>0</v>
      </c>
      <c r="H50" s="124"/>
      <c r="I50" s="124"/>
      <c r="J50" s="124"/>
    </row>
    <row r="51" spans="1:10" ht="15" customHeight="1">
      <c r="A51" s="146" t="s">
        <v>135</v>
      </c>
      <c r="B51" s="146"/>
      <c r="C51" s="146" t="s">
        <v>135</v>
      </c>
      <c r="D51" s="146" t="s">
        <v>136</v>
      </c>
      <c r="E51" s="124">
        <v>78.52</v>
      </c>
      <c r="F51" s="124">
        <v>78.52</v>
      </c>
      <c r="G51" s="152"/>
      <c r="H51" s="124"/>
      <c r="I51" s="124"/>
      <c r="J51" s="124"/>
    </row>
    <row r="52" spans="1:10" ht="15" customHeight="1">
      <c r="A52" s="146" t="s">
        <v>137</v>
      </c>
      <c r="B52" s="146"/>
      <c r="C52" s="146" t="s">
        <v>137</v>
      </c>
      <c r="D52" s="146" t="s">
        <v>138</v>
      </c>
      <c r="E52" s="124">
        <v>45.81</v>
      </c>
      <c r="F52" s="124">
        <v>45.81</v>
      </c>
      <c r="G52" s="152"/>
      <c r="H52" s="124"/>
      <c r="I52" s="124"/>
      <c r="J52" s="124"/>
    </row>
    <row r="53" spans="1:10" ht="15" customHeight="1">
      <c r="A53" s="146" t="s">
        <v>139</v>
      </c>
      <c r="B53" s="146"/>
      <c r="C53" s="146" t="s">
        <v>139</v>
      </c>
      <c r="D53" s="146" t="s">
        <v>140</v>
      </c>
      <c r="E53" s="124">
        <v>52.9</v>
      </c>
      <c r="F53" s="124">
        <v>52.9</v>
      </c>
      <c r="G53" s="152"/>
      <c r="H53" s="148"/>
      <c r="I53" s="148"/>
      <c r="J53" s="148"/>
    </row>
    <row r="54" spans="1:10" ht="15" customHeight="1">
      <c r="A54" s="145" t="s">
        <v>141</v>
      </c>
      <c r="B54" s="146"/>
      <c r="C54" s="146" t="s">
        <v>141</v>
      </c>
      <c r="D54" s="145" t="s">
        <v>142</v>
      </c>
      <c r="E54" s="148">
        <v>183.52</v>
      </c>
      <c r="F54" s="148">
        <v>0</v>
      </c>
      <c r="G54" s="148">
        <v>183.52</v>
      </c>
      <c r="H54" s="124"/>
      <c r="I54" s="124"/>
      <c r="J54" s="124"/>
    </row>
    <row r="55" spans="1:10" ht="15" customHeight="1">
      <c r="A55" s="146" t="s">
        <v>143</v>
      </c>
      <c r="B55" s="146"/>
      <c r="C55" s="146" t="s">
        <v>143</v>
      </c>
      <c r="D55" s="146" t="s">
        <v>144</v>
      </c>
      <c r="E55" s="124">
        <v>14</v>
      </c>
      <c r="F55" s="123"/>
      <c r="G55" s="152">
        <v>14</v>
      </c>
      <c r="H55" s="148"/>
      <c r="I55" s="148"/>
      <c r="J55" s="148"/>
    </row>
    <row r="56" spans="1:10" ht="15" customHeight="1">
      <c r="A56" s="146" t="s">
        <v>145</v>
      </c>
      <c r="B56" s="146"/>
      <c r="C56" s="146" t="s">
        <v>145</v>
      </c>
      <c r="D56" s="146" t="s">
        <v>146</v>
      </c>
      <c r="E56" s="124">
        <v>11</v>
      </c>
      <c r="F56" s="123"/>
      <c r="G56" s="152">
        <v>11</v>
      </c>
      <c r="H56" s="124"/>
      <c r="I56" s="124"/>
      <c r="J56" s="124"/>
    </row>
    <row r="57" spans="1:10" ht="15" customHeight="1">
      <c r="A57" s="146" t="s">
        <v>147</v>
      </c>
      <c r="B57" s="146"/>
      <c r="C57" s="146" t="s">
        <v>147</v>
      </c>
      <c r="D57" s="146" t="s">
        <v>148</v>
      </c>
      <c r="E57" s="124">
        <v>56.42</v>
      </c>
      <c r="F57" s="123"/>
      <c r="G57" s="152">
        <v>56.42</v>
      </c>
      <c r="H57" s="124"/>
      <c r="I57" s="124"/>
      <c r="J57" s="124"/>
    </row>
    <row r="58" spans="1:10" ht="15" customHeight="1">
      <c r="A58" s="146" t="s">
        <v>149</v>
      </c>
      <c r="B58" s="146"/>
      <c r="C58" s="146"/>
      <c r="D58" s="146" t="s">
        <v>150</v>
      </c>
      <c r="E58" s="124">
        <v>1.5</v>
      </c>
      <c r="F58" s="123"/>
      <c r="G58" s="152">
        <v>1.5</v>
      </c>
      <c r="H58" s="148"/>
      <c r="I58" s="148"/>
      <c r="J58" s="148"/>
    </row>
    <row r="59" spans="1:10" ht="15" customHeight="1">
      <c r="A59" s="146" t="s">
        <v>151</v>
      </c>
      <c r="B59" s="146"/>
      <c r="C59" s="146" t="s">
        <v>151</v>
      </c>
      <c r="D59" s="146" t="s">
        <v>152</v>
      </c>
      <c r="E59" s="124">
        <v>30</v>
      </c>
      <c r="F59" s="123"/>
      <c r="G59" s="152">
        <v>30</v>
      </c>
      <c r="H59" s="148"/>
      <c r="I59" s="148"/>
      <c r="J59" s="148"/>
    </row>
    <row r="60" spans="1:10" ht="15" customHeight="1">
      <c r="A60" s="145" t="s">
        <v>153</v>
      </c>
      <c r="B60" s="146"/>
      <c r="C60" s="146" t="s">
        <v>153</v>
      </c>
      <c r="D60" s="145" t="s">
        <v>154</v>
      </c>
      <c r="E60" s="148">
        <f>E61</f>
        <v>1.24</v>
      </c>
      <c r="F60" s="148">
        <f>F61</f>
        <v>0</v>
      </c>
      <c r="G60" s="148">
        <f>G61</f>
        <v>1.24</v>
      </c>
      <c r="H60" s="124"/>
      <c r="I60" s="124"/>
      <c r="J60" s="124"/>
    </row>
    <row r="61" spans="1:10" ht="15" customHeight="1">
      <c r="A61" s="146" t="s">
        <v>155</v>
      </c>
      <c r="B61" s="146"/>
      <c r="C61" s="146" t="s">
        <v>155</v>
      </c>
      <c r="D61" s="146" t="s">
        <v>156</v>
      </c>
      <c r="E61" s="124">
        <v>1.24</v>
      </c>
      <c r="F61" s="123"/>
      <c r="G61" s="124">
        <v>1.24</v>
      </c>
      <c r="H61" s="148"/>
      <c r="I61" s="148"/>
      <c r="J61" s="148"/>
    </row>
    <row r="62" spans="1:10" ht="15" customHeight="1">
      <c r="A62" s="145" t="s">
        <v>157</v>
      </c>
      <c r="B62" s="146"/>
      <c r="C62" s="146" t="s">
        <v>157</v>
      </c>
      <c r="D62" s="145" t="s">
        <v>158</v>
      </c>
      <c r="E62" s="148">
        <f>E64</f>
        <v>0.62</v>
      </c>
      <c r="F62" s="123"/>
      <c r="G62" s="148">
        <f>G64</f>
        <v>0.62</v>
      </c>
      <c r="H62" s="124"/>
      <c r="I62" s="124"/>
      <c r="J62" s="124"/>
    </row>
    <row r="63" spans="1:10" ht="15" customHeight="1" hidden="1">
      <c r="A63" s="146" t="s">
        <v>159</v>
      </c>
      <c r="B63" s="146"/>
      <c r="C63" s="146" t="s">
        <v>159</v>
      </c>
      <c r="D63" s="146" t="s">
        <v>160</v>
      </c>
      <c r="E63" s="124">
        <v>0</v>
      </c>
      <c r="F63" s="123"/>
      <c r="G63" s="124">
        <v>0</v>
      </c>
      <c r="H63" s="124"/>
      <c r="I63" s="124"/>
      <c r="J63" s="124"/>
    </row>
    <row r="64" spans="1:10" ht="15" customHeight="1">
      <c r="A64" s="146" t="s">
        <v>161</v>
      </c>
      <c r="B64" s="146"/>
      <c r="C64" s="146" t="s">
        <v>161</v>
      </c>
      <c r="D64" s="146" t="s">
        <v>162</v>
      </c>
      <c r="E64" s="124">
        <v>0.62</v>
      </c>
      <c r="F64" s="123"/>
      <c r="G64" s="124">
        <v>0.62</v>
      </c>
      <c r="H64" s="148"/>
      <c r="I64" s="148"/>
      <c r="J64" s="148"/>
    </row>
    <row r="65" spans="1:10" ht="15" customHeight="1">
      <c r="A65" s="145" t="s">
        <v>163</v>
      </c>
      <c r="B65" s="146"/>
      <c r="C65" s="146" t="s">
        <v>163</v>
      </c>
      <c r="D65" s="145" t="s">
        <v>164</v>
      </c>
      <c r="E65" s="148">
        <f>E66</f>
        <v>30.1</v>
      </c>
      <c r="F65" s="123"/>
      <c r="G65" s="148">
        <f>G66</f>
        <v>30.1</v>
      </c>
      <c r="H65" s="124"/>
      <c r="I65" s="124"/>
      <c r="J65" s="124"/>
    </row>
    <row r="66" spans="1:10" ht="15" customHeight="1">
      <c r="A66" s="146" t="s">
        <v>165</v>
      </c>
      <c r="B66" s="146"/>
      <c r="C66" s="146" t="s">
        <v>165</v>
      </c>
      <c r="D66" s="146" t="s">
        <v>166</v>
      </c>
      <c r="E66" s="124">
        <v>30.1</v>
      </c>
      <c r="F66" s="123"/>
      <c r="G66" s="124">
        <v>30.1</v>
      </c>
      <c r="H66" s="148"/>
      <c r="I66" s="148"/>
      <c r="J66" s="148"/>
    </row>
    <row r="67" spans="1:10" ht="15" customHeight="1">
      <c r="A67" s="145" t="s">
        <v>167</v>
      </c>
      <c r="B67" s="146"/>
      <c r="C67" s="146" t="s">
        <v>167</v>
      </c>
      <c r="D67" s="145" t="s">
        <v>168</v>
      </c>
      <c r="E67" s="148">
        <f>E68+E69</f>
        <v>210.04</v>
      </c>
      <c r="F67" s="123"/>
      <c r="G67" s="148">
        <f>G68+G69</f>
        <v>210.04</v>
      </c>
      <c r="H67" s="124"/>
      <c r="I67" s="124"/>
      <c r="J67" s="124"/>
    </row>
    <row r="68" spans="1:10" ht="15" customHeight="1">
      <c r="A68" s="146" t="s">
        <v>169</v>
      </c>
      <c r="B68" s="146"/>
      <c r="C68" s="146" t="s">
        <v>169</v>
      </c>
      <c r="D68" s="146" t="s">
        <v>170</v>
      </c>
      <c r="E68" s="124">
        <v>113.91</v>
      </c>
      <c r="F68" s="123"/>
      <c r="G68" s="124">
        <v>113.91</v>
      </c>
      <c r="H68" s="148"/>
      <c r="I68" s="148"/>
      <c r="J68" s="148"/>
    </row>
    <row r="69" spans="1:10" ht="15" customHeight="1">
      <c r="A69" s="146" t="s">
        <v>171</v>
      </c>
      <c r="B69" s="146"/>
      <c r="C69" s="146" t="s">
        <v>171</v>
      </c>
      <c r="D69" s="146" t="s">
        <v>172</v>
      </c>
      <c r="E69" s="124">
        <v>96.13</v>
      </c>
      <c r="F69" s="123"/>
      <c r="G69" s="124">
        <v>96.13</v>
      </c>
      <c r="H69" s="148"/>
      <c r="I69" s="148"/>
      <c r="J69" s="148"/>
    </row>
    <row r="70" spans="1:10" ht="15" customHeight="1">
      <c r="A70" s="145" t="s">
        <v>173</v>
      </c>
      <c r="B70" s="146"/>
      <c r="C70" s="146" t="s">
        <v>173</v>
      </c>
      <c r="D70" s="145" t="s">
        <v>174</v>
      </c>
      <c r="E70" s="148">
        <f>E71+E72</f>
        <v>18.22</v>
      </c>
      <c r="F70" s="123"/>
      <c r="G70" s="148">
        <f>G71+G72</f>
        <v>18.22</v>
      </c>
      <c r="H70" s="124"/>
      <c r="I70" s="124"/>
      <c r="J70" s="124"/>
    </row>
    <row r="71" spans="1:10" ht="15" customHeight="1">
      <c r="A71" s="146" t="s">
        <v>175</v>
      </c>
      <c r="B71" s="146"/>
      <c r="C71" s="146" t="s">
        <v>175</v>
      </c>
      <c r="D71" s="146" t="s">
        <v>176</v>
      </c>
      <c r="E71" s="124">
        <v>15.72</v>
      </c>
      <c r="F71" s="123"/>
      <c r="G71" s="124">
        <v>15.72</v>
      </c>
      <c r="H71" s="148"/>
      <c r="I71" s="148"/>
      <c r="J71" s="148"/>
    </row>
    <row r="72" spans="1:10" ht="15" customHeight="1">
      <c r="A72" s="146" t="s">
        <v>177</v>
      </c>
      <c r="B72" s="146"/>
      <c r="C72" s="146" t="s">
        <v>177</v>
      </c>
      <c r="D72" s="146" t="s">
        <v>178</v>
      </c>
      <c r="E72" s="124">
        <v>2.5</v>
      </c>
      <c r="F72" s="123"/>
      <c r="G72" s="124">
        <v>2.5</v>
      </c>
      <c r="H72" s="124"/>
      <c r="I72" s="124"/>
      <c r="J72" s="124"/>
    </row>
    <row r="73" spans="1:10" ht="15" customHeight="1">
      <c r="A73" s="145" t="s">
        <v>179</v>
      </c>
      <c r="B73" s="146"/>
      <c r="C73" s="146" t="s">
        <v>179</v>
      </c>
      <c r="D73" s="145" t="s">
        <v>180</v>
      </c>
      <c r="E73" s="148">
        <f>E74+E75</f>
        <v>50.33</v>
      </c>
      <c r="F73" s="148">
        <f>F74+F75</f>
        <v>47.33</v>
      </c>
      <c r="G73" s="148">
        <f>G74+G75</f>
        <v>3</v>
      </c>
      <c r="H73" s="148"/>
      <c r="I73" s="148"/>
      <c r="J73" s="148"/>
    </row>
    <row r="74" spans="1:10" ht="15" customHeight="1">
      <c r="A74" s="146" t="s">
        <v>181</v>
      </c>
      <c r="B74" s="146"/>
      <c r="C74" s="146" t="s">
        <v>181</v>
      </c>
      <c r="D74" s="146" t="s">
        <v>182</v>
      </c>
      <c r="E74" s="124">
        <v>47.33</v>
      </c>
      <c r="F74" s="124">
        <v>47.33</v>
      </c>
      <c r="G74" s="152"/>
      <c r="H74" s="124"/>
      <c r="I74" s="124"/>
      <c r="J74" s="124"/>
    </row>
    <row r="75" spans="1:10" ht="15" customHeight="1">
      <c r="A75" s="146">
        <v>2082899</v>
      </c>
      <c r="B75" s="146"/>
      <c r="C75" s="146"/>
      <c r="D75" s="146" t="s">
        <v>183</v>
      </c>
      <c r="E75" s="124">
        <v>3</v>
      </c>
      <c r="F75" s="123"/>
      <c r="G75" s="124">
        <v>3</v>
      </c>
      <c r="H75" s="124"/>
      <c r="I75" s="124"/>
      <c r="J75" s="124"/>
    </row>
    <row r="76" spans="1:10" ht="15" customHeight="1">
      <c r="A76" s="145" t="s">
        <v>184</v>
      </c>
      <c r="B76" s="146"/>
      <c r="C76" s="146" t="s">
        <v>184</v>
      </c>
      <c r="D76" s="145" t="s">
        <v>185</v>
      </c>
      <c r="E76" s="148">
        <v>7.8</v>
      </c>
      <c r="F76" s="123"/>
      <c r="G76" s="148">
        <v>7.8</v>
      </c>
      <c r="H76" s="124"/>
      <c r="I76" s="124"/>
      <c r="J76" s="124"/>
    </row>
    <row r="77" spans="1:10" ht="15" customHeight="1">
      <c r="A77" s="146" t="s">
        <v>186</v>
      </c>
      <c r="B77" s="146"/>
      <c r="C77" s="146" t="s">
        <v>186</v>
      </c>
      <c r="D77" s="146" t="s">
        <v>187</v>
      </c>
      <c r="E77" s="124">
        <v>7.8</v>
      </c>
      <c r="F77" s="123"/>
      <c r="G77" s="124">
        <v>7.8</v>
      </c>
      <c r="H77" s="124"/>
      <c r="I77" s="124"/>
      <c r="J77" s="124"/>
    </row>
    <row r="78" spans="1:10" ht="15" customHeight="1">
      <c r="A78" s="145" t="s">
        <v>188</v>
      </c>
      <c r="B78" s="146"/>
      <c r="C78" s="146" t="s">
        <v>188</v>
      </c>
      <c r="D78" s="145" t="s">
        <v>189</v>
      </c>
      <c r="E78" s="148">
        <f>E79+E81+E83+E88+E90</f>
        <v>204.13</v>
      </c>
      <c r="F78" s="148">
        <f>F79+F81+F83+F88+F90</f>
        <v>122.71000000000001</v>
      </c>
      <c r="G78" s="148">
        <f>G79+G81+G83+G88+G90</f>
        <v>81.42</v>
      </c>
      <c r="H78" s="148"/>
      <c r="I78" s="148"/>
      <c r="J78" s="148"/>
    </row>
    <row r="79" spans="1:10" ht="15" customHeight="1">
      <c r="A79" s="145" t="s">
        <v>190</v>
      </c>
      <c r="B79" s="146"/>
      <c r="C79" s="146" t="s">
        <v>190</v>
      </c>
      <c r="D79" s="145" t="s">
        <v>191</v>
      </c>
      <c r="E79" s="148">
        <f>E80</f>
        <v>40.81</v>
      </c>
      <c r="F79" s="148">
        <f>F80</f>
        <v>40.81</v>
      </c>
      <c r="G79" s="148">
        <f>G80</f>
        <v>0</v>
      </c>
      <c r="H79" s="124"/>
      <c r="I79" s="124"/>
      <c r="J79" s="124"/>
    </row>
    <row r="80" spans="1:10" ht="15" customHeight="1">
      <c r="A80" s="146" t="s">
        <v>192</v>
      </c>
      <c r="B80" s="146"/>
      <c r="C80" s="146" t="s">
        <v>192</v>
      </c>
      <c r="D80" s="146" t="s">
        <v>71</v>
      </c>
      <c r="E80" s="124">
        <v>40.81</v>
      </c>
      <c r="F80" s="124">
        <v>40.81</v>
      </c>
      <c r="G80" s="152"/>
      <c r="H80" s="148"/>
      <c r="I80" s="148"/>
      <c r="J80" s="148"/>
    </row>
    <row r="81" spans="1:10" ht="15" customHeight="1">
      <c r="A81" s="145" t="s">
        <v>193</v>
      </c>
      <c r="B81" s="146"/>
      <c r="C81" s="146" t="s">
        <v>193</v>
      </c>
      <c r="D81" s="145" t="s">
        <v>194</v>
      </c>
      <c r="E81" s="148">
        <f>E82</f>
        <v>10.92</v>
      </c>
      <c r="F81" s="123"/>
      <c r="G81" s="148">
        <f>G82</f>
        <v>10.92</v>
      </c>
      <c r="H81" s="124"/>
      <c r="I81" s="124"/>
      <c r="J81" s="124"/>
    </row>
    <row r="82" spans="1:10" ht="15" customHeight="1">
      <c r="A82" s="146" t="s">
        <v>195</v>
      </c>
      <c r="B82" s="146"/>
      <c r="C82" s="146" t="s">
        <v>195</v>
      </c>
      <c r="D82" s="146" t="s">
        <v>196</v>
      </c>
      <c r="E82" s="124">
        <v>10.92</v>
      </c>
      <c r="F82" s="123"/>
      <c r="G82" s="124">
        <v>10.92</v>
      </c>
      <c r="H82" s="148"/>
      <c r="I82" s="148"/>
      <c r="J82" s="148"/>
    </row>
    <row r="83" spans="1:10" ht="15" customHeight="1">
      <c r="A83" s="145" t="s">
        <v>197</v>
      </c>
      <c r="B83" s="146"/>
      <c r="C83" s="146" t="s">
        <v>197</v>
      </c>
      <c r="D83" s="145" t="s">
        <v>198</v>
      </c>
      <c r="E83" s="148">
        <f>E84+E85+E86+E87</f>
        <v>81.9</v>
      </c>
      <c r="F83" s="148">
        <f>F84+F85+F86+F87</f>
        <v>81.9</v>
      </c>
      <c r="G83" s="148">
        <f>G84+G85+G86+G87</f>
        <v>0</v>
      </c>
      <c r="H83" s="148"/>
      <c r="I83" s="148"/>
      <c r="J83" s="148"/>
    </row>
    <row r="84" spans="1:10" ht="15" customHeight="1">
      <c r="A84" s="146" t="s">
        <v>199</v>
      </c>
      <c r="B84" s="146"/>
      <c r="C84" s="146" t="s">
        <v>199</v>
      </c>
      <c r="D84" s="146" t="s">
        <v>200</v>
      </c>
      <c r="E84" s="124">
        <v>24.08</v>
      </c>
      <c r="F84" s="124">
        <v>24.08</v>
      </c>
      <c r="G84" s="152"/>
      <c r="H84" s="124"/>
      <c r="I84" s="124"/>
      <c r="J84" s="124"/>
    </row>
    <row r="85" spans="1:10" ht="15" customHeight="1">
      <c r="A85" s="146" t="s">
        <v>201</v>
      </c>
      <c r="B85" s="146"/>
      <c r="C85" s="146" t="s">
        <v>201</v>
      </c>
      <c r="D85" s="146" t="s">
        <v>202</v>
      </c>
      <c r="E85" s="124">
        <v>24.59</v>
      </c>
      <c r="F85" s="124">
        <v>24.59</v>
      </c>
      <c r="G85" s="152"/>
      <c r="H85" s="124"/>
      <c r="I85" s="124"/>
      <c r="J85" s="124"/>
    </row>
    <row r="86" spans="1:10" ht="15" customHeight="1">
      <c r="A86" s="146" t="s">
        <v>203</v>
      </c>
      <c r="B86" s="146"/>
      <c r="C86" s="146" t="s">
        <v>203</v>
      </c>
      <c r="D86" s="146" t="s">
        <v>204</v>
      </c>
      <c r="E86" s="124">
        <v>22.92</v>
      </c>
      <c r="F86" s="124">
        <v>22.92</v>
      </c>
      <c r="G86" s="152"/>
      <c r="H86" s="148"/>
      <c r="I86" s="148"/>
      <c r="J86" s="148"/>
    </row>
    <row r="87" spans="1:10" ht="15" customHeight="1">
      <c r="A87" s="146" t="s">
        <v>205</v>
      </c>
      <c r="B87" s="146"/>
      <c r="C87" s="146" t="s">
        <v>205</v>
      </c>
      <c r="D87" s="146" t="s">
        <v>206</v>
      </c>
      <c r="E87" s="124">
        <v>10.31</v>
      </c>
      <c r="F87" s="124">
        <v>10.31</v>
      </c>
      <c r="G87" s="152"/>
      <c r="H87" s="124"/>
      <c r="I87" s="124"/>
      <c r="J87" s="124"/>
    </row>
    <row r="88" spans="1:10" ht="15" customHeight="1">
      <c r="A88" s="145" t="s">
        <v>207</v>
      </c>
      <c r="B88" s="146"/>
      <c r="C88" s="146" t="s">
        <v>207</v>
      </c>
      <c r="D88" s="145" t="s">
        <v>208</v>
      </c>
      <c r="E88" s="148">
        <f>E89</f>
        <v>15.1</v>
      </c>
      <c r="F88" s="148">
        <f>F89</f>
        <v>0</v>
      </c>
      <c r="G88" s="148">
        <f>G89</f>
        <v>15.1</v>
      </c>
      <c r="H88" s="148"/>
      <c r="I88" s="148"/>
      <c r="J88" s="148"/>
    </row>
    <row r="89" spans="1:10" ht="15" customHeight="1">
      <c r="A89" s="146" t="s">
        <v>209</v>
      </c>
      <c r="B89" s="146"/>
      <c r="C89" s="146" t="s">
        <v>209</v>
      </c>
      <c r="D89" s="146" t="s">
        <v>210</v>
      </c>
      <c r="E89" s="124">
        <v>15.1</v>
      </c>
      <c r="F89" s="123"/>
      <c r="G89" s="124">
        <v>15.1</v>
      </c>
      <c r="H89" s="148"/>
      <c r="I89" s="148"/>
      <c r="J89" s="148"/>
    </row>
    <row r="90" spans="1:10" ht="15" customHeight="1">
      <c r="A90" s="145" t="s">
        <v>211</v>
      </c>
      <c r="B90" s="146"/>
      <c r="C90" s="146" t="s">
        <v>211</v>
      </c>
      <c r="D90" s="145" t="s">
        <v>212</v>
      </c>
      <c r="E90" s="148">
        <f>E91</f>
        <v>55.4</v>
      </c>
      <c r="F90" s="123"/>
      <c r="G90" s="148">
        <f>G91</f>
        <v>55.4</v>
      </c>
      <c r="H90" s="124"/>
      <c r="I90" s="124"/>
      <c r="J90" s="124"/>
    </row>
    <row r="91" spans="1:10" ht="15" customHeight="1">
      <c r="A91" s="146" t="s">
        <v>213</v>
      </c>
      <c r="B91" s="146"/>
      <c r="C91" s="146" t="s">
        <v>213</v>
      </c>
      <c r="D91" s="146" t="s">
        <v>214</v>
      </c>
      <c r="E91" s="124">
        <v>55.4</v>
      </c>
      <c r="F91" s="123"/>
      <c r="G91" s="124">
        <v>55.4</v>
      </c>
      <c r="H91" s="124"/>
      <c r="I91" s="124"/>
      <c r="J91" s="124"/>
    </row>
    <row r="92" spans="1:10" ht="15" customHeight="1">
      <c r="A92" s="145" t="s">
        <v>215</v>
      </c>
      <c r="B92" s="146"/>
      <c r="C92" s="146" t="s">
        <v>215</v>
      </c>
      <c r="D92" s="145" t="s">
        <v>216</v>
      </c>
      <c r="E92" s="148">
        <f>E93+E97</f>
        <v>105.33</v>
      </c>
      <c r="F92" s="123"/>
      <c r="G92" s="148">
        <f>G93+G97</f>
        <v>105.33</v>
      </c>
      <c r="H92" s="148"/>
      <c r="I92" s="148"/>
      <c r="J92" s="148"/>
    </row>
    <row r="93" spans="1:10" ht="15" customHeight="1">
      <c r="A93" s="145" t="s">
        <v>217</v>
      </c>
      <c r="B93" s="146"/>
      <c r="C93" s="146" t="s">
        <v>217</v>
      </c>
      <c r="D93" s="145" t="s">
        <v>218</v>
      </c>
      <c r="E93" s="148">
        <f>E94+E95</f>
        <v>104.87</v>
      </c>
      <c r="F93" s="123"/>
      <c r="G93" s="148">
        <f>G94+G95</f>
        <v>104.87</v>
      </c>
      <c r="H93" s="124"/>
      <c r="I93" s="124"/>
      <c r="J93" s="124"/>
    </row>
    <row r="94" spans="1:10" ht="15" customHeight="1">
      <c r="A94" s="153">
        <v>2110302</v>
      </c>
      <c r="B94" s="153"/>
      <c r="C94" s="153"/>
      <c r="D94" s="146" t="s">
        <v>219</v>
      </c>
      <c r="E94" s="124">
        <v>104.5</v>
      </c>
      <c r="F94" s="123"/>
      <c r="G94" s="124">
        <v>104.5</v>
      </c>
      <c r="H94" s="148"/>
      <c r="I94" s="148"/>
      <c r="J94" s="148"/>
    </row>
    <row r="95" spans="1:10" ht="15" customHeight="1">
      <c r="A95" s="146">
        <v>2110304</v>
      </c>
      <c r="B95" s="146"/>
      <c r="C95" s="146" t="s">
        <v>220</v>
      </c>
      <c r="D95" s="146" t="s">
        <v>221</v>
      </c>
      <c r="E95" s="124">
        <v>0.37</v>
      </c>
      <c r="F95" s="123"/>
      <c r="G95" s="124">
        <v>0.37</v>
      </c>
      <c r="H95" s="124"/>
      <c r="I95" s="124"/>
      <c r="J95" s="124"/>
    </row>
    <row r="96" spans="1:10" ht="15" customHeight="1">
      <c r="A96" s="146" t="s">
        <v>222</v>
      </c>
      <c r="B96" s="146"/>
      <c r="C96" s="146" t="s">
        <v>222</v>
      </c>
      <c r="D96" s="146" t="s">
        <v>223</v>
      </c>
      <c r="E96" s="124">
        <v>0</v>
      </c>
      <c r="F96" s="123"/>
      <c r="G96" s="124">
        <v>0</v>
      </c>
      <c r="H96" s="148"/>
      <c r="I96" s="148"/>
      <c r="J96" s="148"/>
    </row>
    <row r="97" spans="1:10" ht="15" customHeight="1">
      <c r="A97" s="145" t="s">
        <v>224</v>
      </c>
      <c r="B97" s="146"/>
      <c r="C97" s="146" t="s">
        <v>224</v>
      </c>
      <c r="D97" s="145" t="s">
        <v>225</v>
      </c>
      <c r="E97" s="148">
        <f>E98</f>
        <v>0.46</v>
      </c>
      <c r="F97" s="123"/>
      <c r="G97" s="148">
        <f>G98</f>
        <v>0.46</v>
      </c>
      <c r="H97" s="124"/>
      <c r="I97" s="124"/>
      <c r="J97" s="124"/>
    </row>
    <row r="98" spans="1:10" ht="15" customHeight="1">
      <c r="A98" s="146" t="s">
        <v>226</v>
      </c>
      <c r="B98" s="146"/>
      <c r="C98" s="146" t="s">
        <v>226</v>
      </c>
      <c r="D98" s="146" t="s">
        <v>227</v>
      </c>
      <c r="E98" s="124">
        <v>0.46</v>
      </c>
      <c r="F98" s="123"/>
      <c r="G98" s="124">
        <v>0.46</v>
      </c>
      <c r="H98" s="124"/>
      <c r="I98" s="124"/>
      <c r="J98" s="124"/>
    </row>
    <row r="99" spans="1:10" ht="15" customHeight="1">
      <c r="A99" s="145" t="s">
        <v>228</v>
      </c>
      <c r="B99" s="146"/>
      <c r="C99" s="146" t="s">
        <v>228</v>
      </c>
      <c r="D99" s="145" t="s">
        <v>229</v>
      </c>
      <c r="E99" s="148">
        <f>E100+E103+E107+E109+E114+E112+E105</f>
        <v>935.72</v>
      </c>
      <c r="F99" s="148">
        <f>F100+F103+F107+F109+F114+F112+F105</f>
        <v>144.39</v>
      </c>
      <c r="G99" s="148">
        <f>G100+G103+G107+G109+G114+G112+G105</f>
        <v>791.3299999999999</v>
      </c>
      <c r="H99" s="148"/>
      <c r="I99" s="148"/>
      <c r="J99" s="148"/>
    </row>
    <row r="100" spans="1:10" ht="15" customHeight="1">
      <c r="A100" s="145" t="s">
        <v>230</v>
      </c>
      <c r="B100" s="146"/>
      <c r="C100" s="146" t="s">
        <v>230</v>
      </c>
      <c r="D100" s="145" t="s">
        <v>231</v>
      </c>
      <c r="E100" s="148">
        <f>E101+E102</f>
        <v>108.06</v>
      </c>
      <c r="F100" s="148">
        <f>F101+F102</f>
        <v>108.06</v>
      </c>
      <c r="G100" s="152"/>
      <c r="H100" s="124"/>
      <c r="I100" s="124"/>
      <c r="J100" s="124"/>
    </row>
    <row r="101" spans="1:10" ht="15" customHeight="1">
      <c r="A101" s="146" t="s">
        <v>232</v>
      </c>
      <c r="B101" s="146"/>
      <c r="C101" s="146" t="s">
        <v>232</v>
      </c>
      <c r="D101" s="146" t="s">
        <v>71</v>
      </c>
      <c r="E101" s="124">
        <v>59.66</v>
      </c>
      <c r="F101" s="124">
        <v>59.66</v>
      </c>
      <c r="G101" s="152"/>
      <c r="H101" s="148"/>
      <c r="I101" s="148"/>
      <c r="J101" s="148"/>
    </row>
    <row r="102" spans="1:10" ht="15" customHeight="1">
      <c r="A102" s="146" t="s">
        <v>233</v>
      </c>
      <c r="B102" s="146"/>
      <c r="C102" s="146" t="s">
        <v>233</v>
      </c>
      <c r="D102" s="146" t="s">
        <v>234</v>
      </c>
      <c r="E102" s="124">
        <v>48.4</v>
      </c>
      <c r="F102" s="124">
        <v>48.4</v>
      </c>
      <c r="G102" s="152"/>
      <c r="H102" s="148"/>
      <c r="I102" s="148"/>
      <c r="J102" s="148"/>
    </row>
    <row r="103" spans="1:10" ht="15" customHeight="1">
      <c r="A103" s="145" t="s">
        <v>235</v>
      </c>
      <c r="B103" s="146"/>
      <c r="C103" s="146" t="s">
        <v>235</v>
      </c>
      <c r="D103" s="145" t="s">
        <v>236</v>
      </c>
      <c r="E103" s="148">
        <f aca="true" t="shared" si="8" ref="E103:E107">E104</f>
        <v>36.33</v>
      </c>
      <c r="F103" s="148">
        <f>F104</f>
        <v>36.33</v>
      </c>
      <c r="G103" s="152"/>
      <c r="H103" s="124"/>
      <c r="I103" s="124"/>
      <c r="J103" s="124"/>
    </row>
    <row r="104" spans="1:10" ht="15" customHeight="1">
      <c r="A104" s="146" t="s">
        <v>237</v>
      </c>
      <c r="B104" s="146"/>
      <c r="C104" s="146" t="s">
        <v>237</v>
      </c>
      <c r="D104" s="146" t="s">
        <v>238</v>
      </c>
      <c r="E104" s="124">
        <v>36.33</v>
      </c>
      <c r="F104" s="124">
        <v>36.33</v>
      </c>
      <c r="G104" s="152"/>
      <c r="H104" s="124"/>
      <c r="I104" s="124"/>
      <c r="J104" s="124"/>
    </row>
    <row r="105" spans="1:10" ht="15" customHeight="1">
      <c r="A105" s="145">
        <v>21203</v>
      </c>
      <c r="B105" s="146"/>
      <c r="C105" s="146"/>
      <c r="D105" s="145" t="s">
        <v>239</v>
      </c>
      <c r="E105" s="148">
        <f t="shared" si="8"/>
        <v>406.68</v>
      </c>
      <c r="F105" s="123"/>
      <c r="G105" s="148">
        <f>G106</f>
        <v>406.68</v>
      </c>
      <c r="H105" s="124"/>
      <c r="I105" s="124"/>
      <c r="J105" s="124"/>
    </row>
    <row r="106" spans="1:10" ht="15" customHeight="1">
      <c r="A106" s="153">
        <v>2120303</v>
      </c>
      <c r="B106" s="153"/>
      <c r="C106" s="153"/>
      <c r="D106" s="146" t="s">
        <v>240</v>
      </c>
      <c r="E106" s="124">
        <v>406.68</v>
      </c>
      <c r="F106" s="123"/>
      <c r="G106" s="124">
        <v>406.68</v>
      </c>
      <c r="H106" s="148"/>
      <c r="I106" s="148"/>
      <c r="J106" s="148"/>
    </row>
    <row r="107" spans="1:10" ht="15" customHeight="1">
      <c r="A107" s="145" t="s">
        <v>241</v>
      </c>
      <c r="B107" s="146"/>
      <c r="C107" s="146" t="s">
        <v>241</v>
      </c>
      <c r="D107" s="145" t="s">
        <v>242</v>
      </c>
      <c r="E107" s="148">
        <f t="shared" si="8"/>
        <v>44.13</v>
      </c>
      <c r="F107" s="123"/>
      <c r="G107" s="148">
        <f>G108</f>
        <v>44.13</v>
      </c>
      <c r="H107" s="124"/>
      <c r="I107" s="124"/>
      <c r="J107" s="124"/>
    </row>
    <row r="108" spans="1:10" ht="15" customHeight="1">
      <c r="A108" s="146" t="s">
        <v>243</v>
      </c>
      <c r="B108" s="146"/>
      <c r="C108" s="146" t="s">
        <v>243</v>
      </c>
      <c r="D108" s="146" t="s">
        <v>244</v>
      </c>
      <c r="E108" s="124">
        <v>44.13</v>
      </c>
      <c r="F108" s="123"/>
      <c r="G108" s="124">
        <v>44.13</v>
      </c>
      <c r="H108" s="124"/>
      <c r="I108" s="124"/>
      <c r="J108" s="124"/>
    </row>
    <row r="109" spans="1:10" ht="15" customHeight="1">
      <c r="A109" s="145" t="s">
        <v>245</v>
      </c>
      <c r="B109" s="146"/>
      <c r="C109" s="146" t="s">
        <v>245</v>
      </c>
      <c r="D109" s="145" t="s">
        <v>246</v>
      </c>
      <c r="E109" s="148">
        <f>E110+E111</f>
        <v>327.63</v>
      </c>
      <c r="F109" s="123"/>
      <c r="G109" s="148">
        <f>G110+G111</f>
        <v>327.63</v>
      </c>
      <c r="H109" s="148"/>
      <c r="I109" s="148"/>
      <c r="J109" s="148"/>
    </row>
    <row r="110" spans="1:10" ht="15" customHeight="1">
      <c r="A110" s="146" t="s">
        <v>247</v>
      </c>
      <c r="B110" s="146"/>
      <c r="C110" s="146" t="s">
        <v>247</v>
      </c>
      <c r="D110" s="146" t="s">
        <v>248</v>
      </c>
      <c r="E110" s="124">
        <v>102</v>
      </c>
      <c r="F110" s="123"/>
      <c r="G110" s="124">
        <v>102</v>
      </c>
      <c r="H110" s="124"/>
      <c r="I110" s="124"/>
      <c r="J110" s="124"/>
    </row>
    <row r="111" spans="1:10" ht="15" customHeight="1">
      <c r="A111" s="146" t="s">
        <v>249</v>
      </c>
      <c r="B111" s="146"/>
      <c r="C111" s="146" t="s">
        <v>249</v>
      </c>
      <c r="D111" s="146" t="s">
        <v>250</v>
      </c>
      <c r="E111" s="124">
        <v>225.63</v>
      </c>
      <c r="F111" s="123"/>
      <c r="G111" s="124">
        <v>225.63</v>
      </c>
      <c r="H111" s="124"/>
      <c r="I111" s="124"/>
      <c r="J111" s="124"/>
    </row>
    <row r="112" spans="1:10" ht="15" customHeight="1">
      <c r="A112" s="145">
        <v>21213</v>
      </c>
      <c r="B112" s="146"/>
      <c r="C112" s="146" t="s">
        <v>245</v>
      </c>
      <c r="D112" s="145" t="s">
        <v>251</v>
      </c>
      <c r="E112" s="148">
        <f>E113</f>
        <v>6.3</v>
      </c>
      <c r="F112" s="123"/>
      <c r="G112" s="148">
        <f>G113</f>
        <v>6.3</v>
      </c>
      <c r="H112" s="148"/>
      <c r="I112" s="148"/>
      <c r="J112" s="148"/>
    </row>
    <row r="113" spans="1:10" ht="15" customHeight="1">
      <c r="A113" s="153">
        <v>2121399</v>
      </c>
      <c r="B113" s="153"/>
      <c r="C113" s="153"/>
      <c r="D113" s="146" t="s">
        <v>252</v>
      </c>
      <c r="E113" s="124">
        <v>6.3</v>
      </c>
      <c r="F113" s="123"/>
      <c r="G113" s="124">
        <v>6.3</v>
      </c>
      <c r="H113" s="124"/>
      <c r="I113" s="124"/>
      <c r="J113" s="124"/>
    </row>
    <row r="114" spans="1:10" ht="15" customHeight="1">
      <c r="A114" s="145" t="s">
        <v>253</v>
      </c>
      <c r="B114" s="146"/>
      <c r="C114" s="146" t="s">
        <v>253</v>
      </c>
      <c r="D114" s="145" t="s">
        <v>254</v>
      </c>
      <c r="E114" s="148">
        <f>E115</f>
        <v>6.59</v>
      </c>
      <c r="F114" s="123"/>
      <c r="G114" s="148">
        <f>G115</f>
        <v>6.59</v>
      </c>
      <c r="H114" s="124"/>
      <c r="I114" s="124"/>
      <c r="J114" s="124"/>
    </row>
    <row r="115" spans="1:10" ht="15" customHeight="1">
      <c r="A115" s="146" t="s">
        <v>255</v>
      </c>
      <c r="B115" s="146"/>
      <c r="C115" s="146" t="s">
        <v>255</v>
      </c>
      <c r="D115" s="146" t="s">
        <v>256</v>
      </c>
      <c r="E115" s="124">
        <v>6.59</v>
      </c>
      <c r="F115" s="123"/>
      <c r="G115" s="124">
        <v>6.59</v>
      </c>
      <c r="H115" s="148"/>
      <c r="I115" s="148"/>
      <c r="J115" s="148"/>
    </row>
    <row r="116" spans="1:10" ht="15" customHeight="1">
      <c r="A116" s="145" t="s">
        <v>257</v>
      </c>
      <c r="B116" s="146"/>
      <c r="C116" s="146" t="s">
        <v>257</v>
      </c>
      <c r="D116" s="145" t="s">
        <v>258</v>
      </c>
      <c r="E116" s="148">
        <f>E117+E126+E130+E133+E124+E137</f>
        <v>881.5200000000001</v>
      </c>
      <c r="F116" s="148">
        <f>F117+F126+F130+F133+F124+F137</f>
        <v>271.63</v>
      </c>
      <c r="G116" s="148">
        <f>G117+G126+G130+G133+G124+G137</f>
        <v>609.89</v>
      </c>
      <c r="H116" s="148"/>
      <c r="I116" s="148"/>
      <c r="J116" s="148"/>
    </row>
    <row r="117" spans="1:10" ht="15" customHeight="1">
      <c r="A117" s="145" t="s">
        <v>259</v>
      </c>
      <c r="B117" s="146"/>
      <c r="C117" s="146" t="s">
        <v>259</v>
      </c>
      <c r="D117" s="145" t="s">
        <v>260</v>
      </c>
      <c r="E117" s="148">
        <f>E118+E122+E123+E119+E120+E121</f>
        <v>303.65000000000003</v>
      </c>
      <c r="F117" s="148">
        <f>F118+F122+F123+F119+F120+F121</f>
        <v>271.63</v>
      </c>
      <c r="G117" s="148">
        <f>G118+G122+G123+G119+G120+G121</f>
        <v>32.02</v>
      </c>
      <c r="H117" s="124"/>
      <c r="I117" s="124"/>
      <c r="J117" s="124"/>
    </row>
    <row r="118" spans="1:10" ht="15" customHeight="1">
      <c r="A118" s="146" t="s">
        <v>261</v>
      </c>
      <c r="B118" s="146"/>
      <c r="C118" s="146" t="s">
        <v>261</v>
      </c>
      <c r="D118" s="146" t="s">
        <v>182</v>
      </c>
      <c r="E118" s="124">
        <v>271.63</v>
      </c>
      <c r="F118" s="124">
        <v>271.63</v>
      </c>
      <c r="G118" s="124"/>
      <c r="H118" s="124"/>
      <c r="I118" s="124"/>
      <c r="J118" s="124"/>
    </row>
    <row r="119" spans="1:10" ht="15" customHeight="1">
      <c r="A119" s="146">
        <v>2130108</v>
      </c>
      <c r="B119" s="146"/>
      <c r="C119" s="146"/>
      <c r="D119" s="146" t="s">
        <v>341</v>
      </c>
      <c r="E119" s="124">
        <v>1.56</v>
      </c>
      <c r="F119" s="158"/>
      <c r="G119" s="124">
        <v>1.56</v>
      </c>
      <c r="H119" s="124"/>
      <c r="I119" s="124"/>
      <c r="J119" s="124"/>
    </row>
    <row r="120" spans="1:10" ht="15" customHeight="1">
      <c r="A120" s="146">
        <v>2130119</v>
      </c>
      <c r="B120" s="146"/>
      <c r="C120" s="146"/>
      <c r="D120" s="146" t="s">
        <v>342</v>
      </c>
      <c r="E120" s="124">
        <v>1.8</v>
      </c>
      <c r="F120" s="158"/>
      <c r="G120" s="124">
        <v>1.8</v>
      </c>
      <c r="H120" s="124"/>
      <c r="I120" s="124"/>
      <c r="J120" s="124"/>
    </row>
    <row r="121" spans="1:10" ht="15" customHeight="1">
      <c r="A121" s="146">
        <v>2130122</v>
      </c>
      <c r="B121" s="146"/>
      <c r="C121" s="146"/>
      <c r="D121" s="146" t="s">
        <v>343</v>
      </c>
      <c r="E121" s="124">
        <v>1.1</v>
      </c>
      <c r="F121" s="158"/>
      <c r="G121" s="124">
        <v>1.1</v>
      </c>
      <c r="H121" s="124"/>
      <c r="I121" s="124"/>
      <c r="J121" s="124"/>
    </row>
    <row r="122" spans="1:10" ht="15" customHeight="1">
      <c r="A122" s="146">
        <v>2130135</v>
      </c>
      <c r="B122" s="146"/>
      <c r="C122" s="146" t="s">
        <v>262</v>
      </c>
      <c r="D122" s="146" t="s">
        <v>263</v>
      </c>
      <c r="E122" s="124">
        <v>19.41</v>
      </c>
      <c r="F122" s="123"/>
      <c r="G122" s="124">
        <v>19.41</v>
      </c>
      <c r="H122" s="148"/>
      <c r="I122" s="148"/>
      <c r="J122" s="148"/>
    </row>
    <row r="123" spans="1:10" ht="15" customHeight="1">
      <c r="A123" s="146" t="s">
        <v>264</v>
      </c>
      <c r="B123" s="146"/>
      <c r="C123" s="146" t="s">
        <v>264</v>
      </c>
      <c r="D123" s="146" t="s">
        <v>265</v>
      </c>
      <c r="E123" s="124">
        <v>8.15</v>
      </c>
      <c r="F123" s="123"/>
      <c r="G123" s="124">
        <v>8.15</v>
      </c>
      <c r="H123" s="148"/>
      <c r="I123" s="148"/>
      <c r="J123" s="148"/>
    </row>
    <row r="124" spans="1:10" ht="15" customHeight="1">
      <c r="A124" s="145">
        <v>21302</v>
      </c>
      <c r="B124" s="146"/>
      <c r="C124" s="146" t="s">
        <v>266</v>
      </c>
      <c r="D124" s="145" t="s">
        <v>267</v>
      </c>
      <c r="E124" s="148">
        <f>E125</f>
        <v>2.75</v>
      </c>
      <c r="F124" s="123"/>
      <c r="G124" s="148">
        <f>G125</f>
        <v>2.75</v>
      </c>
      <c r="H124" s="124"/>
      <c r="I124" s="124"/>
      <c r="J124" s="124"/>
    </row>
    <row r="125" spans="1:10" ht="15" customHeight="1">
      <c r="A125" s="153">
        <v>2130234</v>
      </c>
      <c r="B125" s="153"/>
      <c r="C125" s="153"/>
      <c r="D125" s="146" t="s">
        <v>268</v>
      </c>
      <c r="E125" s="124">
        <v>2.75</v>
      </c>
      <c r="F125" s="123"/>
      <c r="G125" s="124">
        <v>2.75</v>
      </c>
      <c r="H125" s="124"/>
      <c r="I125" s="124"/>
      <c r="J125" s="124"/>
    </row>
    <row r="126" spans="1:10" ht="15" customHeight="1">
      <c r="A126" s="145" t="s">
        <v>266</v>
      </c>
      <c r="B126" s="146"/>
      <c r="C126" s="146" t="s">
        <v>266</v>
      </c>
      <c r="D126" s="145" t="s">
        <v>269</v>
      </c>
      <c r="E126" s="148">
        <f>E127+E128+E129</f>
        <v>20.57</v>
      </c>
      <c r="F126" s="123"/>
      <c r="G126" s="148">
        <f>G127+G128+G129</f>
        <v>20.57</v>
      </c>
      <c r="H126" s="148"/>
      <c r="I126" s="148"/>
      <c r="J126" s="148"/>
    </row>
    <row r="127" spans="1:10" ht="15" customHeight="1">
      <c r="A127" s="146">
        <v>2130314</v>
      </c>
      <c r="B127" s="146"/>
      <c r="C127" s="146" t="s">
        <v>270</v>
      </c>
      <c r="D127" s="146" t="s">
        <v>271</v>
      </c>
      <c r="E127" s="124">
        <v>10.82</v>
      </c>
      <c r="F127" s="123"/>
      <c r="G127" s="124">
        <v>10.82</v>
      </c>
      <c r="H127" s="124"/>
      <c r="I127" s="124"/>
      <c r="J127" s="124"/>
    </row>
    <row r="128" spans="1:10" ht="15" customHeight="1">
      <c r="A128" s="146" t="s">
        <v>270</v>
      </c>
      <c r="B128" s="146"/>
      <c r="C128" s="146" t="s">
        <v>270</v>
      </c>
      <c r="D128" s="146" t="s">
        <v>272</v>
      </c>
      <c r="E128" s="124">
        <v>9.75</v>
      </c>
      <c r="F128" s="123"/>
      <c r="G128" s="124">
        <v>9.75</v>
      </c>
      <c r="H128" s="148"/>
      <c r="I128" s="148"/>
      <c r="J128" s="148"/>
    </row>
    <row r="129" spans="1:10" ht="15" customHeight="1">
      <c r="A129" s="146" t="s">
        <v>273</v>
      </c>
      <c r="B129" s="146"/>
      <c r="C129" s="146" t="s">
        <v>273</v>
      </c>
      <c r="D129" s="146" t="s">
        <v>274</v>
      </c>
      <c r="E129" s="124">
        <v>0</v>
      </c>
      <c r="F129" s="123"/>
      <c r="G129" s="124">
        <v>0</v>
      </c>
      <c r="H129" s="148"/>
      <c r="I129" s="148"/>
      <c r="J129" s="148"/>
    </row>
    <row r="130" spans="1:10" ht="15" customHeight="1">
      <c r="A130" s="145" t="s">
        <v>275</v>
      </c>
      <c r="B130" s="146"/>
      <c r="C130" s="146" t="s">
        <v>275</v>
      </c>
      <c r="D130" s="145" t="s">
        <v>276</v>
      </c>
      <c r="E130" s="148">
        <f>E131</f>
        <v>15.41</v>
      </c>
      <c r="F130" s="123"/>
      <c r="G130" s="148">
        <f>G131</f>
        <v>15.41</v>
      </c>
      <c r="H130" s="124"/>
      <c r="I130" s="124"/>
      <c r="J130" s="124"/>
    </row>
    <row r="131" spans="1:10" ht="15" customHeight="1">
      <c r="A131" s="146" t="s">
        <v>277</v>
      </c>
      <c r="B131" s="146"/>
      <c r="C131" s="146" t="s">
        <v>277</v>
      </c>
      <c r="D131" s="146" t="s">
        <v>278</v>
      </c>
      <c r="E131" s="124">
        <v>15.41</v>
      </c>
      <c r="F131" s="123"/>
      <c r="G131" s="124">
        <v>15.41</v>
      </c>
      <c r="H131" s="148"/>
      <c r="I131" s="148"/>
      <c r="J131" s="148"/>
    </row>
    <row r="132" spans="1:10" ht="15" customHeight="1">
      <c r="A132" s="146" t="s">
        <v>279</v>
      </c>
      <c r="B132" s="146"/>
      <c r="C132" s="146" t="s">
        <v>279</v>
      </c>
      <c r="D132" s="146" t="s">
        <v>280</v>
      </c>
      <c r="E132" s="124">
        <v>0</v>
      </c>
      <c r="F132" s="123"/>
      <c r="G132" s="124">
        <v>0</v>
      </c>
      <c r="H132" s="124"/>
      <c r="I132" s="124"/>
      <c r="J132" s="124"/>
    </row>
    <row r="133" spans="1:10" ht="15" customHeight="1">
      <c r="A133" s="145" t="s">
        <v>281</v>
      </c>
      <c r="B133" s="146"/>
      <c r="C133" s="146" t="s">
        <v>281</v>
      </c>
      <c r="D133" s="145" t="s">
        <v>282</v>
      </c>
      <c r="E133" s="148">
        <f>E134+E135+E136</f>
        <v>537.72</v>
      </c>
      <c r="F133" s="123"/>
      <c r="G133" s="148">
        <f>G134+G135+G136</f>
        <v>537.72</v>
      </c>
      <c r="H133" s="148"/>
      <c r="I133" s="148"/>
      <c r="J133" s="148"/>
    </row>
    <row r="134" spans="1:10" ht="15" customHeight="1">
      <c r="A134" s="146" t="s">
        <v>283</v>
      </c>
      <c r="B134" s="146"/>
      <c r="C134" s="146" t="s">
        <v>283</v>
      </c>
      <c r="D134" s="146" t="s">
        <v>284</v>
      </c>
      <c r="E134" s="124">
        <v>256.15</v>
      </c>
      <c r="F134" s="123"/>
      <c r="G134" s="124">
        <v>256.15</v>
      </c>
      <c r="H134" s="124"/>
      <c r="I134" s="124"/>
      <c r="J134" s="124"/>
    </row>
    <row r="135" spans="1:10" ht="15" customHeight="1">
      <c r="A135" s="146" t="s">
        <v>285</v>
      </c>
      <c r="B135" s="146"/>
      <c r="C135" s="146" t="s">
        <v>285</v>
      </c>
      <c r="D135" s="146" t="s">
        <v>286</v>
      </c>
      <c r="E135" s="124">
        <v>266.57</v>
      </c>
      <c r="F135" s="123"/>
      <c r="G135" s="124">
        <v>266.57</v>
      </c>
      <c r="H135" s="148"/>
      <c r="I135" s="148"/>
      <c r="J135" s="148"/>
    </row>
    <row r="136" spans="1:10" ht="15" customHeight="1">
      <c r="A136" s="146">
        <v>2130799</v>
      </c>
      <c r="B136" s="146"/>
      <c r="C136" s="146"/>
      <c r="D136" s="146" t="s">
        <v>287</v>
      </c>
      <c r="E136" s="124">
        <v>15</v>
      </c>
      <c r="F136" s="123"/>
      <c r="G136" s="124">
        <v>15</v>
      </c>
      <c r="H136" s="148"/>
      <c r="I136" s="148"/>
      <c r="J136" s="148"/>
    </row>
    <row r="137" spans="1:10" ht="15" customHeight="1">
      <c r="A137" s="145">
        <v>21308</v>
      </c>
      <c r="B137" s="146"/>
      <c r="C137" s="146" t="s">
        <v>281</v>
      </c>
      <c r="D137" s="145" t="s">
        <v>288</v>
      </c>
      <c r="E137" s="148">
        <f>E138</f>
        <v>1.42</v>
      </c>
      <c r="F137" s="148"/>
      <c r="G137" s="148">
        <f>G138</f>
        <v>1.42</v>
      </c>
      <c r="H137" s="148"/>
      <c r="I137" s="148"/>
      <c r="J137" s="148"/>
    </row>
    <row r="138" spans="1:10" ht="15" customHeight="1">
      <c r="A138" s="153">
        <v>2130804</v>
      </c>
      <c r="B138" s="153"/>
      <c r="C138" s="153"/>
      <c r="D138" s="146" t="s">
        <v>289</v>
      </c>
      <c r="E138" s="124">
        <v>1.42</v>
      </c>
      <c r="F138" s="148"/>
      <c r="G138" s="124">
        <v>1.42</v>
      </c>
      <c r="H138" s="148"/>
      <c r="I138" s="148"/>
      <c r="J138" s="148"/>
    </row>
    <row r="139" spans="1:10" ht="15" customHeight="1">
      <c r="A139" s="145" t="s">
        <v>290</v>
      </c>
      <c r="B139" s="146"/>
      <c r="C139" s="146" t="s">
        <v>290</v>
      </c>
      <c r="D139" s="145" t="s">
        <v>291</v>
      </c>
      <c r="E139" s="148">
        <f>E140+E144</f>
        <v>344.04</v>
      </c>
      <c r="F139" s="148"/>
      <c r="G139" s="148">
        <f>G140+G144</f>
        <v>344.04</v>
      </c>
      <c r="H139" s="148"/>
      <c r="I139" s="148"/>
      <c r="J139" s="148"/>
    </row>
    <row r="140" spans="1:10" ht="15" customHeight="1">
      <c r="A140" s="145" t="s">
        <v>292</v>
      </c>
      <c r="B140" s="146"/>
      <c r="C140" s="146" t="s">
        <v>292</v>
      </c>
      <c r="D140" s="145" t="s">
        <v>293</v>
      </c>
      <c r="E140" s="148">
        <f>E141+E142+E143</f>
        <v>40.18000000000001</v>
      </c>
      <c r="F140" s="148"/>
      <c r="G140" s="148">
        <f>G141+G142+G143</f>
        <v>40.18000000000001</v>
      </c>
      <c r="H140" s="148"/>
      <c r="I140" s="148"/>
      <c r="J140" s="148"/>
    </row>
    <row r="141" spans="1:10" ht="15" customHeight="1">
      <c r="A141" s="146" t="s">
        <v>294</v>
      </c>
      <c r="B141" s="146"/>
      <c r="C141" s="146" t="s">
        <v>294</v>
      </c>
      <c r="D141" s="146" t="s">
        <v>295</v>
      </c>
      <c r="E141" s="124">
        <v>12.84</v>
      </c>
      <c r="F141" s="148"/>
      <c r="G141" s="124">
        <v>12.84</v>
      </c>
      <c r="H141" s="148"/>
      <c r="I141" s="148"/>
      <c r="J141" s="148"/>
    </row>
    <row r="142" spans="1:10" ht="15" customHeight="1">
      <c r="A142" s="146" t="s">
        <v>296</v>
      </c>
      <c r="B142" s="146"/>
      <c r="C142" s="146" t="s">
        <v>296</v>
      </c>
      <c r="D142" s="146" t="s">
        <v>297</v>
      </c>
      <c r="E142" s="124">
        <v>25.28</v>
      </c>
      <c r="F142" s="148"/>
      <c r="G142" s="124">
        <v>25.28</v>
      </c>
      <c r="H142" s="148"/>
      <c r="I142" s="148"/>
      <c r="J142" s="148"/>
    </row>
    <row r="143" spans="1:10" ht="15" customHeight="1">
      <c r="A143" s="146">
        <v>2140110</v>
      </c>
      <c r="B143" s="146"/>
      <c r="C143" s="146"/>
      <c r="D143" s="146" t="s">
        <v>298</v>
      </c>
      <c r="E143" s="124">
        <v>2.06</v>
      </c>
      <c r="F143" s="148"/>
      <c r="G143" s="124">
        <v>2.06</v>
      </c>
      <c r="H143" s="148"/>
      <c r="I143" s="148"/>
      <c r="J143" s="148"/>
    </row>
    <row r="144" spans="1:10" ht="15" customHeight="1">
      <c r="A144" s="145">
        <v>21406</v>
      </c>
      <c r="B144" s="146"/>
      <c r="C144" s="146" t="s">
        <v>292</v>
      </c>
      <c r="D144" s="145" t="s">
        <v>293</v>
      </c>
      <c r="E144" s="148">
        <f>E145</f>
        <v>303.86</v>
      </c>
      <c r="F144" s="148"/>
      <c r="G144" s="148">
        <f>G145</f>
        <v>303.86</v>
      </c>
      <c r="H144" s="148"/>
      <c r="I144" s="148"/>
      <c r="J144" s="148"/>
    </row>
    <row r="145" spans="1:10" ht="15" customHeight="1">
      <c r="A145" s="153">
        <v>2140601</v>
      </c>
      <c r="B145" s="153"/>
      <c r="C145" s="153"/>
      <c r="D145" s="146" t="s">
        <v>299</v>
      </c>
      <c r="E145" s="124">
        <v>303.86</v>
      </c>
      <c r="F145" s="148"/>
      <c r="G145" s="124">
        <v>303.86</v>
      </c>
      <c r="H145" s="148"/>
      <c r="I145" s="148"/>
      <c r="J145" s="148"/>
    </row>
    <row r="146" spans="1:10" ht="15" customHeight="1">
      <c r="A146" s="145" t="s">
        <v>300</v>
      </c>
      <c r="B146" s="146"/>
      <c r="C146" s="146" t="s">
        <v>300</v>
      </c>
      <c r="D146" s="145" t="s">
        <v>301</v>
      </c>
      <c r="E146" s="148">
        <f>E147+E151</f>
        <v>342.43000000000006</v>
      </c>
      <c r="F146" s="148">
        <f>F147+F151</f>
        <v>113.4</v>
      </c>
      <c r="G146" s="148">
        <f>G147+G151</f>
        <v>229.04000000000002</v>
      </c>
      <c r="H146" s="148"/>
      <c r="I146" s="148"/>
      <c r="J146" s="148"/>
    </row>
    <row r="147" spans="1:10" ht="15" customHeight="1">
      <c r="A147" s="145" t="s">
        <v>302</v>
      </c>
      <c r="B147" s="146"/>
      <c r="C147" s="146" t="s">
        <v>302</v>
      </c>
      <c r="D147" s="145" t="s">
        <v>303</v>
      </c>
      <c r="E147" s="148">
        <f>E148+E149+E150</f>
        <v>229.03000000000003</v>
      </c>
      <c r="F147" s="148"/>
      <c r="G147" s="148">
        <f>G148+G149+G150</f>
        <v>229.04000000000002</v>
      </c>
      <c r="H147" s="148"/>
      <c r="I147" s="148"/>
      <c r="J147" s="148"/>
    </row>
    <row r="148" spans="1:10" ht="15" customHeight="1">
      <c r="A148" s="146" t="s">
        <v>304</v>
      </c>
      <c r="B148" s="146"/>
      <c r="C148" s="146" t="s">
        <v>304</v>
      </c>
      <c r="D148" s="146" t="s">
        <v>305</v>
      </c>
      <c r="E148" s="124">
        <v>11.61</v>
      </c>
      <c r="F148" s="148"/>
      <c r="G148" s="124">
        <v>11.62</v>
      </c>
      <c r="H148" s="148"/>
      <c r="I148" s="148"/>
      <c r="J148" s="148"/>
    </row>
    <row r="149" spans="1:10" ht="15" customHeight="1">
      <c r="A149" s="146">
        <v>2210108</v>
      </c>
      <c r="B149" s="146"/>
      <c r="C149" s="146"/>
      <c r="D149" s="146" t="s">
        <v>306</v>
      </c>
      <c r="E149" s="124">
        <v>72.18</v>
      </c>
      <c r="F149" s="148"/>
      <c r="G149" s="124">
        <v>72.18</v>
      </c>
      <c r="H149" s="148"/>
      <c r="I149" s="148"/>
      <c r="J149" s="148"/>
    </row>
    <row r="150" spans="1:10" ht="15" customHeight="1">
      <c r="A150" s="146" t="s">
        <v>307</v>
      </c>
      <c r="B150" s="146"/>
      <c r="C150" s="146" t="s">
        <v>307</v>
      </c>
      <c r="D150" s="146" t="s">
        <v>308</v>
      </c>
      <c r="E150" s="124">
        <v>145.24</v>
      </c>
      <c r="F150" s="148"/>
      <c r="G150" s="124">
        <v>145.24</v>
      </c>
      <c r="H150" s="148"/>
      <c r="I150" s="148"/>
      <c r="J150" s="148"/>
    </row>
    <row r="151" spans="1:10" ht="15" customHeight="1">
      <c r="A151" s="145" t="s">
        <v>309</v>
      </c>
      <c r="B151" s="146"/>
      <c r="C151" s="146" t="s">
        <v>309</v>
      </c>
      <c r="D151" s="145" t="s">
        <v>310</v>
      </c>
      <c r="E151" s="148">
        <f>E152</f>
        <v>113.4</v>
      </c>
      <c r="F151" s="148">
        <f>F152</f>
        <v>113.4</v>
      </c>
      <c r="G151" s="148">
        <f>G152</f>
        <v>0</v>
      </c>
      <c r="H151" s="148"/>
      <c r="I151" s="148"/>
      <c r="J151" s="148"/>
    </row>
    <row r="152" spans="1:10" ht="15" customHeight="1">
      <c r="A152" s="146" t="s">
        <v>311</v>
      </c>
      <c r="B152" s="146"/>
      <c r="C152" s="146" t="s">
        <v>311</v>
      </c>
      <c r="D152" s="146" t="s">
        <v>312</v>
      </c>
      <c r="E152" s="124">
        <v>113.4</v>
      </c>
      <c r="F152" s="124">
        <v>113.4</v>
      </c>
      <c r="G152" s="149"/>
      <c r="H152" s="148"/>
      <c r="I152" s="148"/>
      <c r="J152" s="148"/>
    </row>
    <row r="153" spans="1:10" ht="15" customHeight="1">
      <c r="A153" s="145" t="s">
        <v>313</v>
      </c>
      <c r="B153" s="146"/>
      <c r="C153" s="146" t="s">
        <v>313</v>
      </c>
      <c r="D153" s="145" t="s">
        <v>314</v>
      </c>
      <c r="E153" s="148">
        <f>E154+E157+E159</f>
        <v>49.17</v>
      </c>
      <c r="F153" s="148">
        <f>F154+F157+F159</f>
        <v>30.57</v>
      </c>
      <c r="G153" s="148">
        <f>G154+G157+G159</f>
        <v>18.59</v>
      </c>
      <c r="H153" s="148"/>
      <c r="I153" s="148"/>
      <c r="J153" s="148"/>
    </row>
    <row r="154" spans="1:10" ht="15" customHeight="1">
      <c r="A154" s="145" t="s">
        <v>315</v>
      </c>
      <c r="B154" s="146"/>
      <c r="C154" s="146" t="s">
        <v>315</v>
      </c>
      <c r="D154" s="145" t="s">
        <v>316</v>
      </c>
      <c r="E154" s="148">
        <f>E155+E156</f>
        <v>34.17</v>
      </c>
      <c r="F154" s="148">
        <f>F155+F156</f>
        <v>30.57</v>
      </c>
      <c r="G154" s="148">
        <f>G155+G156</f>
        <v>3.59</v>
      </c>
      <c r="H154" s="148"/>
      <c r="I154" s="148"/>
      <c r="J154" s="148"/>
    </row>
    <row r="155" spans="1:10" ht="15" customHeight="1">
      <c r="A155" s="146" t="s">
        <v>317</v>
      </c>
      <c r="B155" s="146"/>
      <c r="C155" s="146" t="s">
        <v>317</v>
      </c>
      <c r="D155" s="146" t="s">
        <v>71</v>
      </c>
      <c r="E155" s="124">
        <v>30.58</v>
      </c>
      <c r="F155" s="124">
        <v>30.57</v>
      </c>
      <c r="G155" s="149"/>
      <c r="H155" s="148"/>
      <c r="I155" s="148"/>
      <c r="J155" s="148"/>
    </row>
    <row r="156" spans="1:10" ht="15" customHeight="1">
      <c r="A156" s="146">
        <v>2240106</v>
      </c>
      <c r="B156" s="146"/>
      <c r="C156" s="146"/>
      <c r="D156" s="146" t="s">
        <v>318</v>
      </c>
      <c r="E156" s="124">
        <v>3.59</v>
      </c>
      <c r="F156" s="148"/>
      <c r="G156" s="124">
        <v>3.59</v>
      </c>
      <c r="H156" s="148"/>
      <c r="I156" s="148"/>
      <c r="J156" s="148"/>
    </row>
    <row r="157" spans="1:10" ht="15" customHeight="1" hidden="1">
      <c r="A157" s="145" t="s">
        <v>319</v>
      </c>
      <c r="B157" s="146"/>
      <c r="C157" s="146" t="s">
        <v>319</v>
      </c>
      <c r="D157" s="145" t="s">
        <v>320</v>
      </c>
      <c r="E157" s="148">
        <f>E158</f>
        <v>0</v>
      </c>
      <c r="F157" s="148"/>
      <c r="G157" s="149"/>
      <c r="H157" s="148"/>
      <c r="I157" s="148"/>
      <c r="J157" s="148"/>
    </row>
    <row r="158" spans="1:10" ht="15" customHeight="1" hidden="1">
      <c r="A158" s="146" t="s">
        <v>321</v>
      </c>
      <c r="B158" s="146"/>
      <c r="C158" s="146" t="s">
        <v>321</v>
      </c>
      <c r="D158" s="146" t="s">
        <v>322</v>
      </c>
      <c r="E158" s="124">
        <v>0</v>
      </c>
      <c r="F158" s="148"/>
      <c r="G158" s="149"/>
      <c r="H158" s="148"/>
      <c r="I158" s="148"/>
      <c r="J158" s="148"/>
    </row>
    <row r="159" spans="1:10" ht="15" customHeight="1">
      <c r="A159" s="145" t="s">
        <v>323</v>
      </c>
      <c r="B159" s="146"/>
      <c r="C159" s="146" t="s">
        <v>323</v>
      </c>
      <c r="D159" s="145" t="s">
        <v>324</v>
      </c>
      <c r="E159" s="148">
        <f>E160</f>
        <v>15</v>
      </c>
      <c r="F159" s="148"/>
      <c r="G159" s="148">
        <f>G160</f>
        <v>15</v>
      </c>
      <c r="H159" s="148"/>
      <c r="I159" s="148"/>
      <c r="J159" s="148"/>
    </row>
    <row r="160" spans="1:10" ht="15" customHeight="1">
      <c r="A160" s="146">
        <v>2240703</v>
      </c>
      <c r="B160" s="146"/>
      <c r="C160" s="146" t="s">
        <v>325</v>
      </c>
      <c r="D160" s="146" t="s">
        <v>326</v>
      </c>
      <c r="E160" s="124">
        <v>15</v>
      </c>
      <c r="F160" s="148"/>
      <c r="G160" s="124">
        <v>15</v>
      </c>
      <c r="H160" s="148"/>
      <c r="I160" s="148"/>
      <c r="J160" s="148"/>
    </row>
    <row r="161" spans="1:10" ht="15" customHeight="1">
      <c r="A161" s="138" t="s">
        <v>344</v>
      </c>
      <c r="B161" s="138" t="s">
        <v>344</v>
      </c>
      <c r="C161" s="138" t="s">
        <v>344</v>
      </c>
      <c r="D161" s="138" t="s">
        <v>344</v>
      </c>
      <c r="E161" s="138" t="s">
        <v>344</v>
      </c>
      <c r="F161" s="138" t="s">
        <v>344</v>
      </c>
      <c r="G161" s="173" t="s">
        <v>344</v>
      </c>
      <c r="H161" s="138" t="s">
        <v>344</v>
      </c>
      <c r="I161" s="138" t="s">
        <v>344</v>
      </c>
      <c r="J161" s="138" t="s">
        <v>344</v>
      </c>
    </row>
  </sheetData>
  <sheetProtection/>
  <mergeCells count="161">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J161"/>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1"/>
  <sheetViews>
    <sheetView workbookViewId="0" topLeftCell="A20">
      <selection activeCell="A36" sqref="A36:IV36"/>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03"/>
      <c r="B1" s="104"/>
      <c r="C1" s="104"/>
      <c r="D1" s="105" t="s">
        <v>345</v>
      </c>
      <c r="E1" s="104"/>
      <c r="F1" s="104"/>
      <c r="G1" s="106"/>
    </row>
    <row r="2" spans="1:7" ht="15" customHeight="1">
      <c r="A2" s="103"/>
      <c r="B2" s="104"/>
      <c r="C2" s="104"/>
      <c r="D2" s="104"/>
      <c r="E2" s="104"/>
      <c r="F2" s="104"/>
      <c r="G2" s="106"/>
    </row>
    <row r="3" spans="1:7" ht="15" customHeight="1">
      <c r="A3" s="103"/>
      <c r="B3" s="104"/>
      <c r="C3" s="104"/>
      <c r="D3" s="104"/>
      <c r="E3" s="104"/>
      <c r="F3" s="104"/>
      <c r="G3" s="106"/>
    </row>
    <row r="4" spans="1:7" ht="15" customHeight="1">
      <c r="A4" s="103"/>
      <c r="B4" s="104"/>
      <c r="C4" s="104"/>
      <c r="D4" s="104"/>
      <c r="E4" s="104"/>
      <c r="F4" s="104"/>
      <c r="G4" s="106"/>
    </row>
    <row r="5" spans="1:7" ht="15" customHeight="1">
      <c r="A5" s="104"/>
      <c r="B5" s="104"/>
      <c r="C5" s="104"/>
      <c r="D5" s="104"/>
      <c r="E5" s="104"/>
      <c r="F5" s="104"/>
      <c r="G5" s="107" t="s">
        <v>346</v>
      </c>
    </row>
    <row r="6" spans="1:7" ht="15" customHeight="1">
      <c r="A6" s="108" t="s">
        <v>2</v>
      </c>
      <c r="B6" s="109"/>
      <c r="C6" s="109"/>
      <c r="D6" s="110" t="s">
        <v>3</v>
      </c>
      <c r="E6" s="109"/>
      <c r="F6" s="109"/>
      <c r="G6" s="111" t="s">
        <v>4</v>
      </c>
    </row>
    <row r="7" spans="1:7" ht="15" customHeight="1">
      <c r="A7" s="160" t="s">
        <v>347</v>
      </c>
      <c r="B7" s="161" t="s">
        <v>347</v>
      </c>
      <c r="C7" s="161" t="s">
        <v>348</v>
      </c>
      <c r="D7" s="161" t="s">
        <v>348</v>
      </c>
      <c r="E7" s="161" t="s">
        <v>348</v>
      </c>
      <c r="F7" s="161" t="s">
        <v>348</v>
      </c>
      <c r="G7" s="161" t="s">
        <v>348</v>
      </c>
    </row>
    <row r="8" spans="1:7" ht="14.25" customHeight="1">
      <c r="A8" s="136" t="s">
        <v>349</v>
      </c>
      <c r="B8" s="135" t="s">
        <v>8</v>
      </c>
      <c r="C8" s="135" t="s">
        <v>9</v>
      </c>
      <c r="D8" s="161" t="s">
        <v>8</v>
      </c>
      <c r="E8" s="161" t="s">
        <v>8</v>
      </c>
      <c r="F8" s="161" t="s">
        <v>8</v>
      </c>
      <c r="G8" s="161" t="s">
        <v>8</v>
      </c>
    </row>
    <row r="9" spans="1:7" ht="30" customHeight="1">
      <c r="A9" s="136" t="s">
        <v>349</v>
      </c>
      <c r="B9" s="135" t="s">
        <v>8</v>
      </c>
      <c r="C9" s="135" t="s">
        <v>9</v>
      </c>
      <c r="D9" s="161" t="s">
        <v>63</v>
      </c>
      <c r="E9" s="135" t="s">
        <v>350</v>
      </c>
      <c r="F9" s="135" t="s">
        <v>351</v>
      </c>
      <c r="G9" s="135" t="s">
        <v>352</v>
      </c>
    </row>
    <row r="10" spans="1:7" ht="15" customHeight="1">
      <c r="A10" s="125" t="s">
        <v>353</v>
      </c>
      <c r="B10" s="117">
        <v>4253.5</v>
      </c>
      <c r="C10" s="127" t="s">
        <v>11</v>
      </c>
      <c r="D10" s="117">
        <f>E10+F10</f>
        <v>833.14</v>
      </c>
      <c r="E10" s="117">
        <v>833.14</v>
      </c>
      <c r="F10" s="117"/>
      <c r="G10" s="117"/>
    </row>
    <row r="11" spans="1:7" ht="15" customHeight="1">
      <c r="A11" s="125" t="s">
        <v>354</v>
      </c>
      <c r="B11" s="117">
        <v>333.93</v>
      </c>
      <c r="C11" s="127" t="s">
        <v>13</v>
      </c>
      <c r="D11" s="117">
        <f aca="true" t="shared" si="0" ref="D11:D36">E11+F11</f>
        <v>0</v>
      </c>
      <c r="E11" s="117"/>
      <c r="F11" s="117"/>
      <c r="G11" s="117"/>
    </row>
    <row r="12" spans="1:7" ht="15" customHeight="1">
      <c r="A12" s="125" t="s">
        <v>355</v>
      </c>
      <c r="B12" s="117"/>
      <c r="C12" s="127" t="s">
        <v>15</v>
      </c>
      <c r="D12" s="117">
        <f t="shared" si="0"/>
        <v>2</v>
      </c>
      <c r="E12" s="117">
        <v>2</v>
      </c>
      <c r="F12" s="117"/>
      <c r="G12" s="117"/>
    </row>
    <row r="13" spans="1:7" ht="15" customHeight="1">
      <c r="A13" s="125"/>
      <c r="B13" s="142"/>
      <c r="C13" s="127" t="s">
        <v>17</v>
      </c>
      <c r="D13" s="117">
        <f t="shared" si="0"/>
        <v>14.15</v>
      </c>
      <c r="E13" s="117">
        <v>14.15</v>
      </c>
      <c r="F13" s="117"/>
      <c r="G13" s="117"/>
    </row>
    <row r="14" spans="1:7" ht="15" customHeight="1">
      <c r="A14" s="125"/>
      <c r="B14" s="142"/>
      <c r="C14" s="127" t="s">
        <v>19</v>
      </c>
      <c r="D14" s="117">
        <f t="shared" si="0"/>
        <v>0</v>
      </c>
      <c r="E14" s="117"/>
      <c r="F14" s="117"/>
      <c r="G14" s="117"/>
    </row>
    <row r="15" spans="1:7" ht="15" customHeight="1">
      <c r="A15" s="125"/>
      <c r="B15" s="142"/>
      <c r="C15" s="127" t="s">
        <v>21</v>
      </c>
      <c r="D15" s="117">
        <f t="shared" si="0"/>
        <v>0</v>
      </c>
      <c r="E15" s="117"/>
      <c r="F15" s="117"/>
      <c r="G15" s="117"/>
    </row>
    <row r="16" spans="1:7" ht="15" customHeight="1">
      <c r="A16" s="125"/>
      <c r="B16" s="142"/>
      <c r="C16" s="127" t="s">
        <v>23</v>
      </c>
      <c r="D16" s="117">
        <f t="shared" si="0"/>
        <v>137.6</v>
      </c>
      <c r="E16" s="117">
        <v>137.6</v>
      </c>
      <c r="F16" s="117"/>
      <c r="G16" s="117"/>
    </row>
    <row r="17" spans="1:7" ht="15" customHeight="1">
      <c r="A17" s="125"/>
      <c r="B17" s="142"/>
      <c r="C17" s="127" t="s">
        <v>25</v>
      </c>
      <c r="D17" s="117">
        <f t="shared" si="0"/>
        <v>831.66</v>
      </c>
      <c r="E17" s="117">
        <v>831.66</v>
      </c>
      <c r="F17" s="117"/>
      <c r="G17" s="117"/>
    </row>
    <row r="18" spans="1:7" ht="15" customHeight="1">
      <c r="A18" s="125"/>
      <c r="B18" s="142"/>
      <c r="C18" s="127" t="s">
        <v>26</v>
      </c>
      <c r="D18" s="117">
        <f t="shared" si="0"/>
        <v>204.13</v>
      </c>
      <c r="E18" s="117">
        <v>204.13</v>
      </c>
      <c r="F18" s="117"/>
      <c r="G18" s="117"/>
    </row>
    <row r="19" spans="1:7" ht="15" customHeight="1">
      <c r="A19" s="125"/>
      <c r="B19" s="142"/>
      <c r="C19" s="127" t="s">
        <v>27</v>
      </c>
      <c r="D19" s="117">
        <f t="shared" si="0"/>
        <v>105.33</v>
      </c>
      <c r="E19" s="117">
        <v>105.33</v>
      </c>
      <c r="F19" s="117"/>
      <c r="G19" s="117"/>
    </row>
    <row r="20" spans="1:7" ht="15" customHeight="1">
      <c r="A20" s="125"/>
      <c r="B20" s="142"/>
      <c r="C20" s="127" t="s">
        <v>28</v>
      </c>
      <c r="D20" s="117">
        <f t="shared" si="0"/>
        <v>935.72</v>
      </c>
      <c r="E20" s="117">
        <v>601.79</v>
      </c>
      <c r="F20" s="117">
        <v>333.93</v>
      </c>
      <c r="G20" s="117"/>
    </row>
    <row r="21" spans="1:7" ht="15" customHeight="1">
      <c r="A21" s="125"/>
      <c r="B21" s="142"/>
      <c r="C21" s="127" t="s">
        <v>29</v>
      </c>
      <c r="D21" s="117">
        <f t="shared" si="0"/>
        <v>881.53</v>
      </c>
      <c r="E21" s="117">
        <v>881.53</v>
      </c>
      <c r="F21" s="117"/>
      <c r="G21" s="117"/>
    </row>
    <row r="22" spans="1:7" ht="15" customHeight="1">
      <c r="A22" s="125"/>
      <c r="B22" s="142"/>
      <c r="C22" s="127" t="s">
        <v>30</v>
      </c>
      <c r="D22" s="117">
        <f t="shared" si="0"/>
        <v>344.04</v>
      </c>
      <c r="E22" s="117">
        <v>344.04</v>
      </c>
      <c r="F22" s="117"/>
      <c r="G22" s="117"/>
    </row>
    <row r="23" spans="1:7" ht="15" customHeight="1">
      <c r="A23" s="125"/>
      <c r="B23" s="142"/>
      <c r="C23" s="127" t="s">
        <v>356</v>
      </c>
      <c r="D23" s="117">
        <f t="shared" si="0"/>
        <v>0</v>
      </c>
      <c r="E23" s="117"/>
      <c r="F23" s="117"/>
      <c r="G23" s="117"/>
    </row>
    <row r="24" spans="1:7" ht="15" customHeight="1">
      <c r="A24" s="125"/>
      <c r="B24" s="142"/>
      <c r="C24" s="127" t="s">
        <v>32</v>
      </c>
      <c r="D24" s="117">
        <f t="shared" si="0"/>
        <v>0</v>
      </c>
      <c r="E24" s="117"/>
      <c r="F24" s="117"/>
      <c r="G24" s="117"/>
    </row>
    <row r="25" spans="1:7" ht="15" customHeight="1">
      <c r="A25" s="125"/>
      <c r="B25" s="142"/>
      <c r="C25" s="127" t="s">
        <v>33</v>
      </c>
      <c r="D25" s="117">
        <f t="shared" si="0"/>
        <v>0</v>
      </c>
      <c r="E25" s="117"/>
      <c r="F25" s="117"/>
      <c r="G25" s="117"/>
    </row>
    <row r="26" spans="1:7" ht="15" customHeight="1">
      <c r="A26" s="125"/>
      <c r="B26" s="142"/>
      <c r="C26" s="127" t="s">
        <v>34</v>
      </c>
      <c r="D26" s="117">
        <f t="shared" si="0"/>
        <v>0</v>
      </c>
      <c r="E26" s="117"/>
      <c r="F26" s="117"/>
      <c r="G26" s="117"/>
    </row>
    <row r="27" spans="1:7" ht="15" customHeight="1">
      <c r="A27" s="125"/>
      <c r="B27" s="142"/>
      <c r="C27" s="127" t="s">
        <v>35</v>
      </c>
      <c r="D27" s="117">
        <f t="shared" si="0"/>
        <v>0</v>
      </c>
      <c r="E27" s="117"/>
      <c r="F27" s="117"/>
      <c r="G27" s="117"/>
    </row>
    <row r="28" spans="1:7" ht="15" customHeight="1">
      <c r="A28" s="125"/>
      <c r="B28" s="142"/>
      <c r="C28" s="127" t="s">
        <v>36</v>
      </c>
      <c r="D28" s="117">
        <f t="shared" si="0"/>
        <v>342.43</v>
      </c>
      <c r="E28" s="117">
        <v>342.43</v>
      </c>
      <c r="F28" s="117"/>
      <c r="G28" s="117"/>
    </row>
    <row r="29" spans="1:7" ht="15" customHeight="1">
      <c r="A29" s="125"/>
      <c r="B29" s="142"/>
      <c r="C29" s="127" t="s">
        <v>37</v>
      </c>
      <c r="D29" s="117">
        <f t="shared" si="0"/>
        <v>0</v>
      </c>
      <c r="E29" s="117"/>
      <c r="F29" s="117"/>
      <c r="G29" s="117"/>
    </row>
    <row r="30" spans="1:7" ht="15" customHeight="1">
      <c r="A30" s="125"/>
      <c r="B30" s="142"/>
      <c r="C30" s="127" t="s">
        <v>38</v>
      </c>
      <c r="D30" s="117">
        <f t="shared" si="0"/>
        <v>0</v>
      </c>
      <c r="E30" s="117"/>
      <c r="F30" s="117"/>
      <c r="G30" s="117"/>
    </row>
    <row r="31" spans="1:7" ht="15" customHeight="1">
      <c r="A31" s="125"/>
      <c r="B31" s="142"/>
      <c r="C31" s="127" t="s">
        <v>39</v>
      </c>
      <c r="D31" s="117">
        <f t="shared" si="0"/>
        <v>49.16</v>
      </c>
      <c r="E31" s="117">
        <v>49.16</v>
      </c>
      <c r="F31" s="117"/>
      <c r="G31" s="117"/>
    </row>
    <row r="32" spans="1:7" ht="15" customHeight="1">
      <c r="A32" s="125"/>
      <c r="B32" s="142"/>
      <c r="C32" s="127" t="s">
        <v>40</v>
      </c>
      <c r="D32" s="117">
        <f t="shared" si="0"/>
        <v>0</v>
      </c>
      <c r="E32" s="117"/>
      <c r="F32" s="117"/>
      <c r="G32" s="117"/>
    </row>
    <row r="33" spans="1:7" ht="15" customHeight="1">
      <c r="A33" s="125"/>
      <c r="B33" s="142"/>
      <c r="C33" s="127" t="s">
        <v>41</v>
      </c>
      <c r="D33" s="117">
        <f t="shared" si="0"/>
        <v>0</v>
      </c>
      <c r="E33" s="117"/>
      <c r="F33" s="117"/>
      <c r="G33" s="117"/>
    </row>
    <row r="34" spans="1:7" ht="15" customHeight="1">
      <c r="A34" s="160" t="s">
        <v>44</v>
      </c>
      <c r="B34" s="117">
        <f>B10+B11</f>
        <v>4587.43</v>
      </c>
      <c r="C34" s="127" t="s">
        <v>42</v>
      </c>
      <c r="D34" s="117">
        <f t="shared" si="0"/>
        <v>0</v>
      </c>
      <c r="E34" s="117"/>
      <c r="F34" s="117"/>
      <c r="G34" s="117"/>
    </row>
    <row r="35" spans="1:7" ht="15" customHeight="1">
      <c r="A35" s="125" t="s">
        <v>357</v>
      </c>
      <c r="B35" s="117">
        <f>B36+B37+B38</f>
        <v>93.46</v>
      </c>
      <c r="C35" s="127" t="s">
        <v>43</v>
      </c>
      <c r="D35" s="117">
        <f t="shared" si="0"/>
        <v>0</v>
      </c>
      <c r="E35" s="117">
        <v>0</v>
      </c>
      <c r="F35" s="117"/>
      <c r="G35" s="117"/>
    </row>
    <row r="36" spans="1:7" ht="15" customHeight="1">
      <c r="A36" s="125" t="s">
        <v>353</v>
      </c>
      <c r="B36" s="117">
        <v>93.46</v>
      </c>
      <c r="C36" s="161" t="s">
        <v>45</v>
      </c>
      <c r="D36" s="117">
        <f t="shared" si="0"/>
        <v>4680.89</v>
      </c>
      <c r="E36" s="117">
        <f>SUM(E10:E35)</f>
        <v>4346.96</v>
      </c>
      <c r="F36" s="117">
        <f>SUM(F10:F35)</f>
        <v>333.93</v>
      </c>
      <c r="G36" s="117"/>
    </row>
    <row r="37" spans="1:7" ht="15" customHeight="1">
      <c r="A37" s="125" t="s">
        <v>354</v>
      </c>
      <c r="B37" s="117"/>
      <c r="C37" s="127" t="s">
        <v>358</v>
      </c>
      <c r="D37" s="117"/>
      <c r="E37" s="117"/>
      <c r="F37" s="117"/>
      <c r="G37" s="117"/>
    </row>
    <row r="38" spans="1:7" ht="15" customHeight="1">
      <c r="A38" s="125" t="s">
        <v>355</v>
      </c>
      <c r="B38" s="117"/>
      <c r="C38" s="127"/>
      <c r="D38" s="142"/>
      <c r="E38" s="142"/>
      <c r="F38" s="142"/>
      <c r="G38" s="142"/>
    </row>
    <row r="39" spans="1:7" ht="15" customHeight="1">
      <c r="A39" s="160" t="s">
        <v>50</v>
      </c>
      <c r="B39" s="117">
        <f>B34+B35</f>
        <v>4680.89</v>
      </c>
      <c r="C39" s="161" t="s">
        <v>50</v>
      </c>
      <c r="D39" s="117">
        <f>D36+D37</f>
        <v>4680.89</v>
      </c>
      <c r="E39" s="117">
        <f>E36+E37</f>
        <v>4346.96</v>
      </c>
      <c r="F39" s="117">
        <f>F36+F37</f>
        <v>333.93</v>
      </c>
      <c r="G39" s="117"/>
    </row>
    <row r="40" spans="1:7" ht="15" customHeight="1">
      <c r="A40" s="128" t="s">
        <v>359</v>
      </c>
      <c r="B40" s="129" t="s">
        <v>359</v>
      </c>
      <c r="C40" s="129" t="s">
        <v>359</v>
      </c>
      <c r="D40" s="129" t="s">
        <v>359</v>
      </c>
      <c r="E40" s="129" t="s">
        <v>359</v>
      </c>
      <c r="F40" s="129" t="s">
        <v>359</v>
      </c>
      <c r="G40" s="129" t="s">
        <v>359</v>
      </c>
    </row>
    <row r="41" spans="1:7" ht="15" customHeight="1">
      <c r="A41" s="130" t="s">
        <v>52</v>
      </c>
      <c r="B41" s="129" t="s">
        <v>52</v>
      </c>
      <c r="C41" s="129" t="s">
        <v>52</v>
      </c>
      <c r="D41" s="129" t="s">
        <v>52</v>
      </c>
      <c r="E41" s="129" t="s">
        <v>52</v>
      </c>
      <c r="F41" s="129" t="s">
        <v>52</v>
      </c>
      <c r="G41" s="129" t="s">
        <v>52</v>
      </c>
    </row>
  </sheetData>
  <sheetProtection/>
  <mergeCells count="8">
    <mergeCell ref="A7:B7"/>
    <mergeCell ref="C7:G7"/>
    <mergeCell ref="D8:G8"/>
    <mergeCell ref="A40:G40"/>
    <mergeCell ref="A41:G41"/>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162"/>
  <sheetViews>
    <sheetView workbookViewId="0" topLeftCell="A1">
      <selection activeCell="F16" sqref="F16"/>
    </sheetView>
  </sheetViews>
  <sheetFormatPr defaultColWidth="9.140625" defaultRowHeight="12.75"/>
  <cols>
    <col min="1" max="3" width="3.421875" style="0" customWidth="1"/>
    <col min="4" max="4" width="37.28125" style="0" customWidth="1"/>
    <col min="5" max="7" width="21.421875" style="0" customWidth="1"/>
    <col min="8" max="8" width="17.140625" style="0" customWidth="1"/>
  </cols>
  <sheetData>
    <row r="1" spans="1:8" ht="27.75" customHeight="1">
      <c r="A1" s="103"/>
      <c r="B1" s="104"/>
      <c r="C1" s="104"/>
      <c r="E1" s="105" t="s">
        <v>360</v>
      </c>
      <c r="F1" s="104"/>
      <c r="G1" s="104"/>
      <c r="H1" s="106"/>
    </row>
    <row r="2" spans="1:8" ht="15" customHeight="1">
      <c r="A2" s="103"/>
      <c r="B2" s="104"/>
      <c r="C2" s="104"/>
      <c r="D2" s="104"/>
      <c r="E2" s="104"/>
      <c r="F2" s="104"/>
      <c r="G2" s="104"/>
      <c r="H2" s="106"/>
    </row>
    <row r="3" spans="1:8" ht="15" customHeight="1">
      <c r="A3" s="103"/>
      <c r="B3" s="104"/>
      <c r="C3" s="104"/>
      <c r="D3" s="104"/>
      <c r="E3" s="104"/>
      <c r="F3" s="104"/>
      <c r="G3" s="104"/>
      <c r="H3" s="106"/>
    </row>
    <row r="4" spans="1:8" ht="15" customHeight="1">
      <c r="A4" s="103"/>
      <c r="B4" s="104"/>
      <c r="C4" s="104"/>
      <c r="D4" s="104"/>
      <c r="E4" s="104"/>
      <c r="F4" s="104"/>
      <c r="G4" s="104"/>
      <c r="H4" s="106"/>
    </row>
    <row r="5" spans="1:8" ht="15" customHeight="1">
      <c r="A5" s="104"/>
      <c r="B5" s="104"/>
      <c r="C5" s="104"/>
      <c r="D5" s="104"/>
      <c r="E5" s="104"/>
      <c r="F5" s="104"/>
      <c r="G5" s="104"/>
      <c r="H5" s="107" t="s">
        <v>361</v>
      </c>
    </row>
    <row r="6" spans="1:8" ht="15" customHeight="1">
      <c r="A6" s="108" t="s">
        <v>2</v>
      </c>
      <c r="B6" s="109"/>
      <c r="C6" s="109"/>
      <c r="D6" s="109"/>
      <c r="E6" s="109"/>
      <c r="F6" s="109"/>
      <c r="G6" s="109"/>
      <c r="H6" s="111" t="s">
        <v>4</v>
      </c>
    </row>
    <row r="7" spans="1:8" ht="15" customHeight="1">
      <c r="A7" s="133" t="s">
        <v>7</v>
      </c>
      <c r="B7" s="134" t="s">
        <v>7</v>
      </c>
      <c r="C7" s="134" t="s">
        <v>7</v>
      </c>
      <c r="D7" s="134" t="s">
        <v>7</v>
      </c>
      <c r="E7" s="135" t="s">
        <v>362</v>
      </c>
      <c r="F7" s="135" t="s">
        <v>362</v>
      </c>
      <c r="G7" s="135" t="s">
        <v>362</v>
      </c>
      <c r="H7" s="135" t="s">
        <v>49</v>
      </c>
    </row>
    <row r="8" spans="1:8" ht="15" customHeight="1">
      <c r="A8" s="136" t="s">
        <v>61</v>
      </c>
      <c r="B8" s="135" t="s">
        <v>61</v>
      </c>
      <c r="C8" s="135" t="s">
        <v>61</v>
      </c>
      <c r="D8" s="135" t="s">
        <v>62</v>
      </c>
      <c r="E8" s="135" t="s">
        <v>65</v>
      </c>
      <c r="F8" s="135" t="s">
        <v>336</v>
      </c>
      <c r="G8" s="135" t="s">
        <v>337</v>
      </c>
      <c r="H8" s="135" t="s">
        <v>49</v>
      </c>
    </row>
    <row r="9" spans="1:8" ht="30.75" customHeight="1">
      <c r="A9" s="136" t="s">
        <v>61</v>
      </c>
      <c r="B9" s="135" t="s">
        <v>61</v>
      </c>
      <c r="C9" s="135" t="s">
        <v>61</v>
      </c>
      <c r="D9" s="135" t="s">
        <v>62</v>
      </c>
      <c r="E9" s="135" t="s">
        <v>65</v>
      </c>
      <c r="F9" s="135" t="s">
        <v>336</v>
      </c>
      <c r="G9" s="135" t="s">
        <v>337</v>
      </c>
      <c r="H9" s="135" t="s">
        <v>49</v>
      </c>
    </row>
    <row r="10" spans="1:8" ht="15" customHeight="1">
      <c r="A10" s="136" t="s">
        <v>61</v>
      </c>
      <c r="B10" s="135" t="s">
        <v>61</v>
      </c>
      <c r="C10" s="135" t="s">
        <v>61</v>
      </c>
      <c r="D10" s="135" t="s">
        <v>62</v>
      </c>
      <c r="E10" s="135" t="s">
        <v>65</v>
      </c>
      <c r="F10" s="135" t="s">
        <v>336</v>
      </c>
      <c r="G10" s="135" t="s">
        <v>337</v>
      </c>
      <c r="H10" s="135" t="s">
        <v>49</v>
      </c>
    </row>
    <row r="11" spans="1:8" ht="15" customHeight="1">
      <c r="A11" s="136" t="s">
        <v>65</v>
      </c>
      <c r="B11" s="135" t="s">
        <v>65</v>
      </c>
      <c r="C11" s="135" t="s">
        <v>65</v>
      </c>
      <c r="D11" s="135" t="s">
        <v>65</v>
      </c>
      <c r="E11" s="117">
        <f>F11+G11</f>
        <v>4346.960000000001</v>
      </c>
      <c r="F11" s="124">
        <f>F12+F36+F42+F45+F79+F93+F117+F140+F147+F154+F100+F39</f>
        <v>1726.3700000000003</v>
      </c>
      <c r="G11" s="144">
        <f>G12+G36+G42+G45+G79+G93+G117+G140+G147+G154+G100+G39</f>
        <v>2620.59</v>
      </c>
      <c r="H11" s="117"/>
    </row>
    <row r="12" spans="1:8" ht="15" customHeight="1">
      <c r="A12" s="145" t="s">
        <v>66</v>
      </c>
      <c r="B12" s="146"/>
      <c r="C12" s="146" t="s">
        <v>66</v>
      </c>
      <c r="D12" s="147" t="s">
        <v>67</v>
      </c>
      <c r="E12" s="117">
        <f aca="true" t="shared" si="0" ref="E12:E43">F12+G12</f>
        <v>833.14</v>
      </c>
      <c r="F12" s="148">
        <f>F13+F17+F21+F23+F25+F27+F29+F32+F34</f>
        <v>609.58</v>
      </c>
      <c r="G12" s="149">
        <f>G13+G17+G21+G23+G25+G27+G29+G32+G34</f>
        <v>223.55999999999997</v>
      </c>
      <c r="H12" s="139"/>
    </row>
    <row r="13" spans="1:8" ht="15" customHeight="1">
      <c r="A13" s="145" t="s">
        <v>68</v>
      </c>
      <c r="B13" s="146"/>
      <c r="C13" s="146" t="s">
        <v>68</v>
      </c>
      <c r="D13" s="145" t="s">
        <v>69</v>
      </c>
      <c r="E13" s="117">
        <f t="shared" si="0"/>
        <v>79.52</v>
      </c>
      <c r="F13" s="148">
        <f>F14+F15+F16</f>
        <v>45.97</v>
      </c>
      <c r="G13" s="149">
        <f>G14+G15+G16</f>
        <v>33.55</v>
      </c>
      <c r="H13" s="139"/>
    </row>
    <row r="14" spans="1:8" ht="15" customHeight="1">
      <c r="A14" s="146" t="s">
        <v>70</v>
      </c>
      <c r="B14" s="146"/>
      <c r="C14" s="146" t="s">
        <v>70</v>
      </c>
      <c r="D14" s="146" t="s">
        <v>71</v>
      </c>
      <c r="E14" s="117">
        <f t="shared" si="0"/>
        <v>45.97</v>
      </c>
      <c r="F14" s="124">
        <v>45.97</v>
      </c>
      <c r="G14" s="144"/>
      <c r="H14" s="117"/>
    </row>
    <row r="15" spans="1:8" ht="15" customHeight="1">
      <c r="A15" s="150">
        <v>2010104</v>
      </c>
      <c r="B15" s="150"/>
      <c r="C15" s="150"/>
      <c r="D15" s="146" t="s">
        <v>72</v>
      </c>
      <c r="E15" s="117">
        <f t="shared" si="0"/>
        <v>31.45</v>
      </c>
      <c r="F15" s="123"/>
      <c r="G15" s="144">
        <v>31.45</v>
      </c>
      <c r="H15" s="139"/>
    </row>
    <row r="16" spans="1:8" ht="15" customHeight="1">
      <c r="A16" s="150">
        <v>2010108</v>
      </c>
      <c r="B16" s="150"/>
      <c r="C16" s="150"/>
      <c r="D16" s="146" t="s">
        <v>73</v>
      </c>
      <c r="E16" s="117">
        <f t="shared" si="0"/>
        <v>2.1</v>
      </c>
      <c r="F16" s="123"/>
      <c r="G16" s="144">
        <v>2.1</v>
      </c>
      <c r="H16" s="117"/>
    </row>
    <row r="17" spans="1:8" ht="15" customHeight="1">
      <c r="A17" s="145" t="s">
        <v>74</v>
      </c>
      <c r="B17" s="146"/>
      <c r="C17" s="146" t="s">
        <v>74</v>
      </c>
      <c r="D17" s="145" t="s">
        <v>75</v>
      </c>
      <c r="E17" s="117">
        <f t="shared" si="0"/>
        <v>462.15999999999997</v>
      </c>
      <c r="F17" s="148">
        <f>F18+F19+F20</f>
        <v>280.63</v>
      </c>
      <c r="G17" s="149">
        <f>G18+G19+G20</f>
        <v>181.53</v>
      </c>
      <c r="H17" s="117"/>
    </row>
    <row r="18" spans="1:8" ht="15" customHeight="1">
      <c r="A18" s="146" t="s">
        <v>76</v>
      </c>
      <c r="B18" s="146"/>
      <c r="C18" s="146" t="s">
        <v>76</v>
      </c>
      <c r="D18" s="146" t="s">
        <v>71</v>
      </c>
      <c r="E18" s="117">
        <f t="shared" si="0"/>
        <v>245.11</v>
      </c>
      <c r="F18" s="124">
        <v>245.11</v>
      </c>
      <c r="G18" s="144"/>
      <c r="H18" s="117"/>
    </row>
    <row r="19" spans="1:8" ht="15" customHeight="1">
      <c r="A19" s="146" t="s">
        <v>77</v>
      </c>
      <c r="B19" s="146"/>
      <c r="C19" s="146" t="s">
        <v>77</v>
      </c>
      <c r="D19" s="146" t="s">
        <v>78</v>
      </c>
      <c r="E19" s="117">
        <f t="shared" si="0"/>
        <v>181.53</v>
      </c>
      <c r="F19" s="124"/>
      <c r="G19" s="144">
        <v>181.53</v>
      </c>
      <c r="H19" s="139"/>
    </row>
    <row r="20" spans="1:8" ht="15" customHeight="1">
      <c r="A20" s="146" t="s">
        <v>79</v>
      </c>
      <c r="B20" s="146"/>
      <c r="C20" s="146" t="s">
        <v>79</v>
      </c>
      <c r="D20" s="146" t="s">
        <v>80</v>
      </c>
      <c r="E20" s="117">
        <f t="shared" si="0"/>
        <v>35.52</v>
      </c>
      <c r="F20" s="124">
        <v>35.52</v>
      </c>
      <c r="G20" s="144"/>
      <c r="H20" s="117"/>
    </row>
    <row r="21" spans="1:8" ht="15" customHeight="1">
      <c r="A21" s="151">
        <v>20105</v>
      </c>
      <c r="B21" s="151"/>
      <c r="C21" s="151"/>
      <c r="D21" s="145" t="s">
        <v>81</v>
      </c>
      <c r="E21" s="117">
        <f t="shared" si="0"/>
        <v>0.47</v>
      </c>
      <c r="F21" s="148">
        <f aca="true" t="shared" si="1" ref="F21:F25">F22</f>
        <v>0</v>
      </c>
      <c r="G21" s="149">
        <f aca="true" t="shared" si="2" ref="G21:G25">G22</f>
        <v>0.47</v>
      </c>
      <c r="H21" s="139"/>
    </row>
    <row r="22" spans="1:8" ht="15" customHeight="1">
      <c r="A22" s="150">
        <v>2010505</v>
      </c>
      <c r="B22" s="150"/>
      <c r="C22" s="150"/>
      <c r="D22" s="146" t="s">
        <v>82</v>
      </c>
      <c r="E22" s="117">
        <f t="shared" si="0"/>
        <v>0.47</v>
      </c>
      <c r="F22" s="123"/>
      <c r="G22" s="144">
        <v>0.47</v>
      </c>
      <c r="H22" s="117"/>
    </row>
    <row r="23" spans="1:8" ht="15" customHeight="1">
      <c r="A23" s="145" t="s">
        <v>83</v>
      </c>
      <c r="B23" s="146"/>
      <c r="C23" s="146" t="s">
        <v>83</v>
      </c>
      <c r="D23" s="145" t="s">
        <v>84</v>
      </c>
      <c r="E23" s="117">
        <f t="shared" si="0"/>
        <v>112.82</v>
      </c>
      <c r="F23" s="148">
        <f t="shared" si="1"/>
        <v>112.82</v>
      </c>
      <c r="G23" s="149">
        <f t="shared" si="2"/>
        <v>0</v>
      </c>
      <c r="H23" s="139"/>
    </row>
    <row r="24" spans="1:8" ht="15" customHeight="1">
      <c r="A24" s="146" t="s">
        <v>85</v>
      </c>
      <c r="B24" s="146"/>
      <c r="C24" s="146" t="s">
        <v>85</v>
      </c>
      <c r="D24" s="146" t="s">
        <v>71</v>
      </c>
      <c r="E24" s="117">
        <f t="shared" si="0"/>
        <v>112.82</v>
      </c>
      <c r="F24" s="124">
        <v>112.82</v>
      </c>
      <c r="G24" s="152"/>
      <c r="H24" s="117"/>
    </row>
    <row r="25" spans="1:8" ht="15" customHeight="1">
      <c r="A25" s="145" t="s">
        <v>86</v>
      </c>
      <c r="B25" s="146"/>
      <c r="C25" s="146" t="s">
        <v>86</v>
      </c>
      <c r="D25" s="145" t="s">
        <v>87</v>
      </c>
      <c r="E25" s="117">
        <f t="shared" si="0"/>
        <v>40.04</v>
      </c>
      <c r="F25" s="148">
        <f t="shared" si="1"/>
        <v>40.04</v>
      </c>
      <c r="G25" s="148">
        <f t="shared" si="2"/>
        <v>0</v>
      </c>
      <c r="H25" s="139"/>
    </row>
    <row r="26" spans="1:8" ht="15" customHeight="1">
      <c r="A26" s="146" t="s">
        <v>88</v>
      </c>
      <c r="B26" s="146"/>
      <c r="C26" s="146" t="s">
        <v>88</v>
      </c>
      <c r="D26" s="146" t="s">
        <v>71</v>
      </c>
      <c r="E26" s="117">
        <f t="shared" si="0"/>
        <v>40.04</v>
      </c>
      <c r="F26" s="124">
        <v>40.04</v>
      </c>
      <c r="G26" s="152"/>
      <c r="H26" s="117"/>
    </row>
    <row r="27" spans="1:8" ht="15" customHeight="1">
      <c r="A27" s="145" t="s">
        <v>89</v>
      </c>
      <c r="B27" s="146"/>
      <c r="C27" s="146" t="s">
        <v>89</v>
      </c>
      <c r="D27" s="145" t="s">
        <v>90</v>
      </c>
      <c r="E27" s="117">
        <f t="shared" si="0"/>
        <v>18.44</v>
      </c>
      <c r="F27" s="148">
        <f aca="true" t="shared" si="3" ref="F27:F32">F28</f>
        <v>18.44</v>
      </c>
      <c r="G27" s="148">
        <f aca="true" t="shared" si="4" ref="G27:G32">G28</f>
        <v>0</v>
      </c>
      <c r="H27" s="117"/>
    </row>
    <row r="28" spans="1:8" ht="15" customHeight="1">
      <c r="A28" s="146" t="s">
        <v>91</v>
      </c>
      <c r="B28" s="146"/>
      <c r="C28" s="146" t="s">
        <v>91</v>
      </c>
      <c r="D28" s="146" t="s">
        <v>92</v>
      </c>
      <c r="E28" s="117">
        <f t="shared" si="0"/>
        <v>18.44</v>
      </c>
      <c r="F28" s="124">
        <v>18.44</v>
      </c>
      <c r="G28" s="152"/>
      <c r="H28" s="139"/>
    </row>
    <row r="29" spans="1:8" ht="15" customHeight="1">
      <c r="A29" s="145" t="s">
        <v>93</v>
      </c>
      <c r="B29" s="146"/>
      <c r="C29" s="146" t="s">
        <v>93</v>
      </c>
      <c r="D29" s="147" t="s">
        <v>94</v>
      </c>
      <c r="E29" s="117">
        <f t="shared" si="0"/>
        <v>111.68</v>
      </c>
      <c r="F29" s="148">
        <f t="shared" si="3"/>
        <v>111.68</v>
      </c>
      <c r="G29" s="148">
        <f t="shared" si="4"/>
        <v>0</v>
      </c>
      <c r="H29" s="117"/>
    </row>
    <row r="30" spans="1:8" ht="15" customHeight="1">
      <c r="A30" s="146" t="s">
        <v>95</v>
      </c>
      <c r="B30" s="146"/>
      <c r="C30" s="146" t="s">
        <v>95</v>
      </c>
      <c r="D30" s="146" t="s">
        <v>71</v>
      </c>
      <c r="E30" s="117">
        <f t="shared" si="0"/>
        <v>111.68</v>
      </c>
      <c r="F30" s="124">
        <v>111.68</v>
      </c>
      <c r="G30" s="152"/>
      <c r="H30" s="139"/>
    </row>
    <row r="31" spans="1:8" ht="15" customHeight="1">
      <c r="A31" s="146" t="s">
        <v>96</v>
      </c>
      <c r="B31" s="146"/>
      <c r="C31" s="146" t="s">
        <v>96</v>
      </c>
      <c r="D31" s="146" t="s">
        <v>97</v>
      </c>
      <c r="E31" s="117">
        <f t="shared" si="0"/>
        <v>0</v>
      </c>
      <c r="F31" s="123"/>
      <c r="G31" s="152"/>
      <c r="H31" s="117"/>
    </row>
    <row r="32" spans="1:8" ht="15" customHeight="1">
      <c r="A32" s="145" t="s">
        <v>98</v>
      </c>
      <c r="B32" s="146"/>
      <c r="C32" s="146" t="s">
        <v>98</v>
      </c>
      <c r="D32" s="145" t="s">
        <v>99</v>
      </c>
      <c r="E32" s="117">
        <f t="shared" si="0"/>
        <v>5.85</v>
      </c>
      <c r="F32" s="148">
        <f t="shared" si="3"/>
        <v>0</v>
      </c>
      <c r="G32" s="149">
        <f t="shared" si="4"/>
        <v>5.85</v>
      </c>
      <c r="H32" s="139"/>
    </row>
    <row r="33" spans="1:8" ht="15" customHeight="1">
      <c r="A33" s="146" t="s">
        <v>100</v>
      </c>
      <c r="B33" s="146"/>
      <c r="C33" s="146" t="s">
        <v>100</v>
      </c>
      <c r="D33" s="146" t="s">
        <v>101</v>
      </c>
      <c r="E33" s="117">
        <f t="shared" si="0"/>
        <v>5.85</v>
      </c>
      <c r="F33" s="123"/>
      <c r="G33" s="144">
        <v>5.85</v>
      </c>
      <c r="H33" s="139"/>
    </row>
    <row r="34" spans="1:8" ht="15" customHeight="1">
      <c r="A34" s="145" t="s">
        <v>102</v>
      </c>
      <c r="B34" s="146"/>
      <c r="C34" s="146" t="s">
        <v>102</v>
      </c>
      <c r="D34" s="145" t="s">
        <v>103</v>
      </c>
      <c r="E34" s="117">
        <f t="shared" si="0"/>
        <v>2.16</v>
      </c>
      <c r="F34" s="148">
        <f aca="true" t="shared" si="5" ref="F34:F39">F35</f>
        <v>0</v>
      </c>
      <c r="G34" s="149">
        <f aca="true" t="shared" si="6" ref="G34:G37">G35</f>
        <v>2.16</v>
      </c>
      <c r="H34" s="117"/>
    </row>
    <row r="35" spans="1:8" ht="15" customHeight="1">
      <c r="A35" s="146">
        <v>2013816</v>
      </c>
      <c r="B35" s="146"/>
      <c r="C35" s="146" t="s">
        <v>104</v>
      </c>
      <c r="D35" s="146" t="s">
        <v>105</v>
      </c>
      <c r="E35" s="117">
        <f t="shared" si="0"/>
        <v>2.16</v>
      </c>
      <c r="F35" s="123"/>
      <c r="G35" s="144">
        <v>2.16</v>
      </c>
      <c r="H35" s="139"/>
    </row>
    <row r="36" spans="1:8" ht="15" customHeight="1">
      <c r="A36" s="145" t="s">
        <v>106</v>
      </c>
      <c r="B36" s="146"/>
      <c r="C36" s="146" t="s">
        <v>106</v>
      </c>
      <c r="D36" s="145" t="s">
        <v>107</v>
      </c>
      <c r="E36" s="117">
        <f t="shared" si="0"/>
        <v>2</v>
      </c>
      <c r="F36" s="148">
        <f t="shared" si="5"/>
        <v>0</v>
      </c>
      <c r="G36" s="149">
        <f t="shared" si="6"/>
        <v>2</v>
      </c>
      <c r="H36" s="139"/>
    </row>
    <row r="37" spans="1:8" ht="15" customHeight="1">
      <c r="A37" s="145" t="s">
        <v>108</v>
      </c>
      <c r="B37" s="146"/>
      <c r="C37" s="146" t="s">
        <v>108</v>
      </c>
      <c r="D37" s="145" t="s">
        <v>109</v>
      </c>
      <c r="E37" s="117">
        <f t="shared" si="0"/>
        <v>2</v>
      </c>
      <c r="F37" s="123"/>
      <c r="G37" s="149">
        <f t="shared" si="6"/>
        <v>2</v>
      </c>
      <c r="H37" s="117"/>
    </row>
    <row r="38" spans="1:8" ht="15" customHeight="1">
      <c r="A38" s="146" t="s">
        <v>110</v>
      </c>
      <c r="B38" s="146"/>
      <c r="C38" s="146" t="s">
        <v>110</v>
      </c>
      <c r="D38" s="146" t="s">
        <v>111</v>
      </c>
      <c r="E38" s="117">
        <f t="shared" si="0"/>
        <v>2</v>
      </c>
      <c r="F38" s="123"/>
      <c r="G38" s="144">
        <v>2</v>
      </c>
      <c r="H38" s="139"/>
    </row>
    <row r="39" spans="1:8" ht="15" customHeight="1">
      <c r="A39" s="145">
        <v>204</v>
      </c>
      <c r="B39" s="146"/>
      <c r="C39" s="146" t="s">
        <v>106</v>
      </c>
      <c r="D39" s="145" t="s">
        <v>112</v>
      </c>
      <c r="E39" s="117">
        <f t="shared" si="0"/>
        <v>14.15</v>
      </c>
      <c r="F39" s="148">
        <f t="shared" si="5"/>
        <v>0</v>
      </c>
      <c r="G39" s="149">
        <f aca="true" t="shared" si="7" ref="G39:G42">G40</f>
        <v>14.15</v>
      </c>
      <c r="H39" s="139"/>
    </row>
    <row r="40" spans="1:8" ht="15" customHeight="1">
      <c r="A40" s="151">
        <v>20499</v>
      </c>
      <c r="B40" s="151"/>
      <c r="C40" s="151"/>
      <c r="D40" s="145" t="s">
        <v>113</v>
      </c>
      <c r="E40" s="117">
        <f t="shared" si="0"/>
        <v>14.15</v>
      </c>
      <c r="F40" s="123"/>
      <c r="G40" s="144">
        <f t="shared" si="7"/>
        <v>14.15</v>
      </c>
      <c r="H40" s="117"/>
    </row>
    <row r="41" spans="1:8" ht="15" customHeight="1">
      <c r="A41" s="153">
        <v>2049999</v>
      </c>
      <c r="B41" s="153"/>
      <c r="C41" s="153"/>
      <c r="D41" s="146" t="s">
        <v>114</v>
      </c>
      <c r="E41" s="117">
        <f t="shared" si="0"/>
        <v>14.15</v>
      </c>
      <c r="F41" s="123"/>
      <c r="G41" s="144">
        <v>14.15</v>
      </c>
      <c r="H41" s="117"/>
    </row>
    <row r="42" spans="1:8" ht="15" customHeight="1">
      <c r="A42" s="145" t="s">
        <v>115</v>
      </c>
      <c r="B42" s="146"/>
      <c r="C42" s="146" t="s">
        <v>115</v>
      </c>
      <c r="D42" s="145" t="s">
        <v>116</v>
      </c>
      <c r="E42" s="117">
        <f t="shared" si="0"/>
        <v>137.6</v>
      </c>
      <c r="F42" s="148">
        <f>F43</f>
        <v>137.6</v>
      </c>
      <c r="G42" s="149">
        <f t="shared" si="7"/>
        <v>0</v>
      </c>
      <c r="H42" s="139"/>
    </row>
    <row r="43" spans="1:8" ht="15" customHeight="1">
      <c r="A43" s="145" t="s">
        <v>117</v>
      </c>
      <c r="B43" s="146"/>
      <c r="C43" s="146" t="s">
        <v>117</v>
      </c>
      <c r="D43" s="145" t="s">
        <v>118</v>
      </c>
      <c r="E43" s="117">
        <f t="shared" si="0"/>
        <v>137.6</v>
      </c>
      <c r="F43" s="148">
        <f>F44</f>
        <v>137.6</v>
      </c>
      <c r="G43" s="152"/>
      <c r="H43" s="117"/>
    </row>
    <row r="44" spans="1:8" ht="15" customHeight="1">
      <c r="A44" s="146" t="s">
        <v>119</v>
      </c>
      <c r="B44" s="146"/>
      <c r="C44" s="146" t="s">
        <v>119</v>
      </c>
      <c r="D44" s="146" t="s">
        <v>120</v>
      </c>
      <c r="E44" s="117">
        <f aca="true" t="shared" si="8" ref="E44:E75">F44+G44</f>
        <v>137.6</v>
      </c>
      <c r="F44" s="124">
        <v>137.6</v>
      </c>
      <c r="G44" s="152"/>
      <c r="H44" s="139"/>
    </row>
    <row r="45" spans="1:8" ht="15" customHeight="1">
      <c r="A45" s="145" t="s">
        <v>121</v>
      </c>
      <c r="B45" s="146"/>
      <c r="C45" s="146" t="s">
        <v>121</v>
      </c>
      <c r="D45" s="145" t="s">
        <v>122</v>
      </c>
      <c r="E45" s="117">
        <f t="shared" si="8"/>
        <v>831.6600000000001</v>
      </c>
      <c r="F45" s="154">
        <f>F46+F49+F51+F55+F61+F63+F66+F68+F71+F74+F77</f>
        <v>296.49</v>
      </c>
      <c r="G45" s="155">
        <f>G46+G49+G51+G55+G61+G63+G66+G68+G71+G74+G77</f>
        <v>535.1700000000001</v>
      </c>
      <c r="H45" s="117"/>
    </row>
    <row r="46" spans="1:8" ht="15" customHeight="1">
      <c r="A46" s="145" t="s">
        <v>123</v>
      </c>
      <c r="B46" s="146"/>
      <c r="C46" s="146" t="s">
        <v>123</v>
      </c>
      <c r="D46" s="147" t="s">
        <v>124</v>
      </c>
      <c r="E46" s="117">
        <f t="shared" si="8"/>
        <v>78.38000000000001</v>
      </c>
      <c r="F46" s="148">
        <f>F47+F48</f>
        <v>71.93</v>
      </c>
      <c r="G46" s="149">
        <f>G47+G48</f>
        <v>6.449999999999999</v>
      </c>
      <c r="H46" s="117"/>
    </row>
    <row r="47" spans="1:8" ht="15" customHeight="1">
      <c r="A47" s="146" t="s">
        <v>125</v>
      </c>
      <c r="B47" s="146"/>
      <c r="C47" s="146" t="s">
        <v>125</v>
      </c>
      <c r="D47" s="146" t="s">
        <v>126</v>
      </c>
      <c r="E47" s="117">
        <f t="shared" si="8"/>
        <v>75.75</v>
      </c>
      <c r="F47" s="123">
        <v>71.93</v>
      </c>
      <c r="G47" s="152">
        <v>3.82</v>
      </c>
      <c r="H47" s="117"/>
    </row>
    <row r="48" spans="1:8" ht="15" customHeight="1">
      <c r="A48" s="146" t="s">
        <v>127</v>
      </c>
      <c r="B48" s="146"/>
      <c r="C48" s="146" t="s">
        <v>127</v>
      </c>
      <c r="D48" s="146" t="s">
        <v>128</v>
      </c>
      <c r="E48" s="117">
        <f t="shared" si="8"/>
        <v>2.63</v>
      </c>
      <c r="F48" s="123"/>
      <c r="G48" s="144">
        <v>2.63</v>
      </c>
      <c r="H48" s="139"/>
    </row>
    <row r="49" spans="1:8" ht="15" customHeight="1">
      <c r="A49" s="145" t="s">
        <v>129</v>
      </c>
      <c r="B49" s="146"/>
      <c r="C49" s="146" t="s">
        <v>129</v>
      </c>
      <c r="D49" s="145" t="s">
        <v>130</v>
      </c>
      <c r="E49" s="117">
        <f t="shared" si="8"/>
        <v>74.18</v>
      </c>
      <c r="F49" s="123"/>
      <c r="G49" s="149">
        <f>G50</f>
        <v>74.18</v>
      </c>
      <c r="H49" s="117"/>
    </row>
    <row r="50" spans="1:8" ht="15" customHeight="1">
      <c r="A50" s="146" t="s">
        <v>131</v>
      </c>
      <c r="B50" s="146"/>
      <c r="C50" s="146" t="s">
        <v>131</v>
      </c>
      <c r="D50" s="146" t="s">
        <v>132</v>
      </c>
      <c r="E50" s="117">
        <f t="shared" si="8"/>
        <v>74.18</v>
      </c>
      <c r="F50" s="123"/>
      <c r="G50" s="144">
        <v>74.18</v>
      </c>
      <c r="H50" s="117"/>
    </row>
    <row r="51" spans="1:8" ht="15" customHeight="1">
      <c r="A51" s="145" t="s">
        <v>133</v>
      </c>
      <c r="B51" s="146"/>
      <c r="C51" s="146" t="s">
        <v>133</v>
      </c>
      <c r="D51" s="145" t="s">
        <v>134</v>
      </c>
      <c r="E51" s="117">
        <f t="shared" si="8"/>
        <v>177.23</v>
      </c>
      <c r="F51" s="148">
        <f>F52+F53+F54</f>
        <v>177.23</v>
      </c>
      <c r="G51" s="149">
        <f>G52+G53+G54</f>
        <v>0</v>
      </c>
      <c r="H51" s="117"/>
    </row>
    <row r="52" spans="1:8" ht="15" customHeight="1">
      <c r="A52" s="146" t="s">
        <v>135</v>
      </c>
      <c r="B52" s="146"/>
      <c r="C52" s="146" t="s">
        <v>135</v>
      </c>
      <c r="D52" s="146" t="s">
        <v>136</v>
      </c>
      <c r="E52" s="117">
        <f t="shared" si="8"/>
        <v>78.52</v>
      </c>
      <c r="F52" s="124">
        <v>78.52</v>
      </c>
      <c r="G52" s="152"/>
      <c r="H52" s="117"/>
    </row>
    <row r="53" spans="1:8" ht="15" customHeight="1">
      <c r="A53" s="146" t="s">
        <v>137</v>
      </c>
      <c r="B53" s="146"/>
      <c r="C53" s="146" t="s">
        <v>137</v>
      </c>
      <c r="D53" s="146" t="s">
        <v>138</v>
      </c>
      <c r="E53" s="117">
        <f t="shared" si="8"/>
        <v>45.81</v>
      </c>
      <c r="F53" s="124">
        <v>45.81</v>
      </c>
      <c r="G53" s="152"/>
      <c r="H53" s="117"/>
    </row>
    <row r="54" spans="1:8" ht="15" customHeight="1">
      <c r="A54" s="146" t="s">
        <v>139</v>
      </c>
      <c r="B54" s="146"/>
      <c r="C54" s="146" t="s">
        <v>139</v>
      </c>
      <c r="D54" s="146" t="s">
        <v>140</v>
      </c>
      <c r="E54" s="117">
        <f t="shared" si="8"/>
        <v>52.9</v>
      </c>
      <c r="F54" s="124">
        <v>52.9</v>
      </c>
      <c r="G54" s="152"/>
      <c r="H54" s="139"/>
    </row>
    <row r="55" spans="1:8" ht="15" customHeight="1">
      <c r="A55" s="145" t="s">
        <v>141</v>
      </c>
      <c r="B55" s="146"/>
      <c r="C55" s="146" t="s">
        <v>141</v>
      </c>
      <c r="D55" s="145" t="s">
        <v>142</v>
      </c>
      <c r="E55" s="117">
        <v>183.52</v>
      </c>
      <c r="F55" s="148">
        <v>0</v>
      </c>
      <c r="G55" s="148">
        <v>183.52</v>
      </c>
      <c r="H55" s="117"/>
    </row>
    <row r="56" spans="1:8" ht="15" customHeight="1">
      <c r="A56" s="146" t="s">
        <v>143</v>
      </c>
      <c r="B56" s="146"/>
      <c r="C56" s="146" t="s">
        <v>143</v>
      </c>
      <c r="D56" s="146" t="s">
        <v>144</v>
      </c>
      <c r="E56" s="117">
        <f t="shared" si="8"/>
        <v>14</v>
      </c>
      <c r="F56" s="123"/>
      <c r="G56" s="152">
        <v>14</v>
      </c>
      <c r="H56" s="139"/>
    </row>
    <row r="57" spans="1:8" ht="15" customHeight="1">
      <c r="A57" s="146" t="s">
        <v>145</v>
      </c>
      <c r="B57" s="146"/>
      <c r="C57" s="146" t="s">
        <v>145</v>
      </c>
      <c r="D57" s="146" t="s">
        <v>146</v>
      </c>
      <c r="E57" s="117">
        <f t="shared" si="8"/>
        <v>11</v>
      </c>
      <c r="F57" s="123"/>
      <c r="G57" s="152">
        <v>11</v>
      </c>
      <c r="H57" s="117"/>
    </row>
    <row r="58" spans="1:8" ht="15" customHeight="1">
      <c r="A58" s="146" t="s">
        <v>147</v>
      </c>
      <c r="B58" s="146"/>
      <c r="C58" s="146" t="s">
        <v>147</v>
      </c>
      <c r="D58" s="146" t="s">
        <v>148</v>
      </c>
      <c r="E58" s="117">
        <f t="shared" si="8"/>
        <v>56.42</v>
      </c>
      <c r="F58" s="123"/>
      <c r="G58" s="152">
        <v>56.42</v>
      </c>
      <c r="H58" s="117"/>
    </row>
    <row r="59" spans="1:8" ht="15" customHeight="1">
      <c r="A59" s="146" t="s">
        <v>149</v>
      </c>
      <c r="B59" s="146"/>
      <c r="C59" s="146"/>
      <c r="D59" s="146" t="s">
        <v>150</v>
      </c>
      <c r="E59" s="117">
        <f t="shared" si="8"/>
        <v>1.5</v>
      </c>
      <c r="F59" s="123"/>
      <c r="G59" s="152">
        <v>1.5</v>
      </c>
      <c r="H59" s="139"/>
    </row>
    <row r="60" spans="1:8" ht="15" customHeight="1">
      <c r="A60" s="146" t="s">
        <v>151</v>
      </c>
      <c r="B60" s="146"/>
      <c r="C60" s="146" t="s">
        <v>151</v>
      </c>
      <c r="D60" s="146" t="s">
        <v>152</v>
      </c>
      <c r="E60" s="117">
        <f t="shared" si="8"/>
        <v>30</v>
      </c>
      <c r="F60" s="123"/>
      <c r="G60" s="152">
        <v>30</v>
      </c>
      <c r="H60" s="139"/>
    </row>
    <row r="61" spans="1:8" ht="15" customHeight="1">
      <c r="A61" s="145" t="s">
        <v>153</v>
      </c>
      <c r="B61" s="146"/>
      <c r="C61" s="146" t="s">
        <v>153</v>
      </c>
      <c r="D61" s="145" t="s">
        <v>154</v>
      </c>
      <c r="E61" s="117">
        <f t="shared" si="8"/>
        <v>1.24</v>
      </c>
      <c r="F61" s="148">
        <f>F62</f>
        <v>0</v>
      </c>
      <c r="G61" s="148">
        <f>G62</f>
        <v>1.24</v>
      </c>
      <c r="H61" s="117"/>
    </row>
    <row r="62" spans="1:8" ht="15" customHeight="1">
      <c r="A62" s="146" t="s">
        <v>155</v>
      </c>
      <c r="B62" s="146"/>
      <c r="C62" s="146" t="s">
        <v>155</v>
      </c>
      <c r="D62" s="146" t="s">
        <v>156</v>
      </c>
      <c r="E62" s="117">
        <f t="shared" si="8"/>
        <v>1.24</v>
      </c>
      <c r="F62" s="123"/>
      <c r="G62" s="124">
        <v>1.24</v>
      </c>
      <c r="H62" s="139"/>
    </row>
    <row r="63" spans="1:8" ht="15" customHeight="1">
      <c r="A63" s="145" t="s">
        <v>157</v>
      </c>
      <c r="B63" s="146"/>
      <c r="C63" s="146" t="s">
        <v>157</v>
      </c>
      <c r="D63" s="145" t="s">
        <v>158</v>
      </c>
      <c r="E63" s="117">
        <f t="shared" si="8"/>
        <v>0.62</v>
      </c>
      <c r="F63" s="123"/>
      <c r="G63" s="148">
        <f>G65</f>
        <v>0.62</v>
      </c>
      <c r="H63" s="117"/>
    </row>
    <row r="64" spans="1:8" ht="15" customHeight="1">
      <c r="A64" s="146" t="s">
        <v>159</v>
      </c>
      <c r="B64" s="146"/>
      <c r="C64" s="146" t="s">
        <v>159</v>
      </c>
      <c r="D64" s="146" t="s">
        <v>160</v>
      </c>
      <c r="E64" s="117">
        <f t="shared" si="8"/>
        <v>0</v>
      </c>
      <c r="F64" s="123"/>
      <c r="G64" s="124">
        <v>0</v>
      </c>
      <c r="H64" s="117"/>
    </row>
    <row r="65" spans="1:8" ht="15" customHeight="1">
      <c r="A65" s="146" t="s">
        <v>161</v>
      </c>
      <c r="B65" s="146"/>
      <c r="C65" s="146" t="s">
        <v>161</v>
      </c>
      <c r="D65" s="146" t="s">
        <v>162</v>
      </c>
      <c r="E65" s="117">
        <f t="shared" si="8"/>
        <v>0.62</v>
      </c>
      <c r="F65" s="123"/>
      <c r="G65" s="124">
        <v>0.62</v>
      </c>
      <c r="H65" s="139"/>
    </row>
    <row r="66" spans="1:8" ht="15" customHeight="1">
      <c r="A66" s="145" t="s">
        <v>163</v>
      </c>
      <c r="B66" s="146"/>
      <c r="C66" s="146" t="s">
        <v>163</v>
      </c>
      <c r="D66" s="145" t="s">
        <v>164</v>
      </c>
      <c r="E66" s="117">
        <f t="shared" si="8"/>
        <v>30.1</v>
      </c>
      <c r="F66" s="123"/>
      <c r="G66" s="148">
        <f>G67</f>
        <v>30.1</v>
      </c>
      <c r="H66" s="117"/>
    </row>
    <row r="67" spans="1:8" ht="15" customHeight="1">
      <c r="A67" s="146" t="s">
        <v>165</v>
      </c>
      <c r="B67" s="146"/>
      <c r="C67" s="146" t="s">
        <v>165</v>
      </c>
      <c r="D67" s="146" t="s">
        <v>166</v>
      </c>
      <c r="E67" s="117">
        <f t="shared" si="8"/>
        <v>30.1</v>
      </c>
      <c r="F67" s="123"/>
      <c r="G67" s="124">
        <v>30.1</v>
      </c>
      <c r="H67" s="139"/>
    </row>
    <row r="68" spans="1:8" ht="15" customHeight="1">
      <c r="A68" s="145" t="s">
        <v>167</v>
      </c>
      <c r="B68" s="146"/>
      <c r="C68" s="146" t="s">
        <v>167</v>
      </c>
      <c r="D68" s="145" t="s">
        <v>168</v>
      </c>
      <c r="E68" s="117">
        <f t="shared" si="8"/>
        <v>210.04</v>
      </c>
      <c r="F68" s="123"/>
      <c r="G68" s="148">
        <f>G69+G70</f>
        <v>210.04</v>
      </c>
      <c r="H68" s="117"/>
    </row>
    <row r="69" spans="1:8" ht="15" customHeight="1">
      <c r="A69" s="146" t="s">
        <v>169</v>
      </c>
      <c r="B69" s="146"/>
      <c r="C69" s="146" t="s">
        <v>169</v>
      </c>
      <c r="D69" s="146" t="s">
        <v>170</v>
      </c>
      <c r="E69" s="117">
        <f t="shared" si="8"/>
        <v>113.91</v>
      </c>
      <c r="F69" s="123"/>
      <c r="G69" s="124">
        <v>113.91</v>
      </c>
      <c r="H69" s="139"/>
    </row>
    <row r="70" spans="1:8" ht="15" customHeight="1">
      <c r="A70" s="146" t="s">
        <v>171</v>
      </c>
      <c r="B70" s="146"/>
      <c r="C70" s="146" t="s">
        <v>171</v>
      </c>
      <c r="D70" s="146" t="s">
        <v>172</v>
      </c>
      <c r="E70" s="117">
        <f t="shared" si="8"/>
        <v>96.13</v>
      </c>
      <c r="F70" s="123"/>
      <c r="G70" s="124">
        <v>96.13</v>
      </c>
      <c r="H70" s="139"/>
    </row>
    <row r="71" spans="1:8" ht="15" customHeight="1">
      <c r="A71" s="145" t="s">
        <v>173</v>
      </c>
      <c r="B71" s="146"/>
      <c r="C71" s="146" t="s">
        <v>173</v>
      </c>
      <c r="D71" s="145" t="s">
        <v>174</v>
      </c>
      <c r="E71" s="117">
        <f t="shared" si="8"/>
        <v>18.22</v>
      </c>
      <c r="F71" s="123"/>
      <c r="G71" s="148">
        <f>G72+G73</f>
        <v>18.22</v>
      </c>
      <c r="H71" s="117"/>
    </row>
    <row r="72" spans="1:8" ht="15" customHeight="1">
      <c r="A72" s="146" t="s">
        <v>175</v>
      </c>
      <c r="B72" s="146"/>
      <c r="C72" s="146" t="s">
        <v>175</v>
      </c>
      <c r="D72" s="146" t="s">
        <v>176</v>
      </c>
      <c r="E72" s="117">
        <f t="shared" si="8"/>
        <v>15.72</v>
      </c>
      <c r="F72" s="123"/>
      <c r="G72" s="124">
        <v>15.72</v>
      </c>
      <c r="H72" s="139"/>
    </row>
    <row r="73" spans="1:8" ht="15" customHeight="1">
      <c r="A73" s="146" t="s">
        <v>177</v>
      </c>
      <c r="B73" s="146"/>
      <c r="C73" s="146" t="s">
        <v>177</v>
      </c>
      <c r="D73" s="146" t="s">
        <v>178</v>
      </c>
      <c r="E73" s="117">
        <f t="shared" si="8"/>
        <v>2.5</v>
      </c>
      <c r="F73" s="123"/>
      <c r="G73" s="124">
        <v>2.5</v>
      </c>
      <c r="H73" s="117"/>
    </row>
    <row r="74" spans="1:8" ht="15" customHeight="1">
      <c r="A74" s="145" t="s">
        <v>179</v>
      </c>
      <c r="B74" s="146"/>
      <c r="C74" s="146" t="s">
        <v>179</v>
      </c>
      <c r="D74" s="145" t="s">
        <v>180</v>
      </c>
      <c r="E74" s="117">
        <f aca="true" t="shared" si="9" ref="E74:E105">F74+G74</f>
        <v>50.33</v>
      </c>
      <c r="F74" s="148">
        <f>F75+F76</f>
        <v>47.33</v>
      </c>
      <c r="G74" s="148">
        <f>G75+G76</f>
        <v>3</v>
      </c>
      <c r="H74" s="139"/>
    </row>
    <row r="75" spans="1:8" ht="15" customHeight="1">
      <c r="A75" s="146" t="s">
        <v>181</v>
      </c>
      <c r="B75" s="146"/>
      <c r="C75" s="146" t="s">
        <v>181</v>
      </c>
      <c r="D75" s="146" t="s">
        <v>182</v>
      </c>
      <c r="E75" s="117">
        <f t="shared" si="9"/>
        <v>47.33</v>
      </c>
      <c r="F75" s="124">
        <v>47.33</v>
      </c>
      <c r="G75" s="152"/>
      <c r="H75" s="117"/>
    </row>
    <row r="76" spans="1:8" ht="15" customHeight="1">
      <c r="A76" s="146">
        <v>2082899</v>
      </c>
      <c r="B76" s="146"/>
      <c r="C76" s="146"/>
      <c r="D76" s="146" t="s">
        <v>183</v>
      </c>
      <c r="E76" s="117">
        <f t="shared" si="9"/>
        <v>3</v>
      </c>
      <c r="F76" s="123"/>
      <c r="G76" s="124">
        <v>3</v>
      </c>
      <c r="H76" s="117"/>
    </row>
    <row r="77" spans="1:8" ht="15" customHeight="1">
      <c r="A77" s="145" t="s">
        <v>184</v>
      </c>
      <c r="B77" s="146"/>
      <c r="C77" s="146" t="s">
        <v>184</v>
      </c>
      <c r="D77" s="145" t="s">
        <v>185</v>
      </c>
      <c r="E77" s="117">
        <f t="shared" si="9"/>
        <v>7.8</v>
      </c>
      <c r="F77" s="123"/>
      <c r="G77" s="148">
        <v>7.8</v>
      </c>
      <c r="H77" s="117"/>
    </row>
    <row r="78" spans="1:8" ht="15" customHeight="1">
      <c r="A78" s="146" t="s">
        <v>186</v>
      </c>
      <c r="B78" s="146"/>
      <c r="C78" s="146" t="s">
        <v>186</v>
      </c>
      <c r="D78" s="156" t="s">
        <v>187</v>
      </c>
      <c r="E78" s="121">
        <f t="shared" si="9"/>
        <v>7.8</v>
      </c>
      <c r="F78" s="157"/>
      <c r="G78" s="124">
        <v>7.8</v>
      </c>
      <c r="H78" s="117"/>
    </row>
    <row r="79" spans="1:8" ht="15" customHeight="1">
      <c r="A79" s="145" t="s">
        <v>188</v>
      </c>
      <c r="B79" s="146"/>
      <c r="C79" s="146" t="s">
        <v>188</v>
      </c>
      <c r="D79" s="145" t="s">
        <v>189</v>
      </c>
      <c r="E79" s="124">
        <f t="shared" si="9"/>
        <v>204.13</v>
      </c>
      <c r="F79" s="148">
        <f>F80+F82+F84+F89+F91</f>
        <v>122.71000000000001</v>
      </c>
      <c r="G79" s="148">
        <f>G80+G82+G84+G89+G91</f>
        <v>81.42</v>
      </c>
      <c r="H79" s="139"/>
    </row>
    <row r="80" spans="1:8" ht="15" customHeight="1">
      <c r="A80" s="145" t="s">
        <v>190</v>
      </c>
      <c r="B80" s="146"/>
      <c r="C80" s="146" t="s">
        <v>190</v>
      </c>
      <c r="D80" s="145" t="s">
        <v>191</v>
      </c>
      <c r="E80" s="124">
        <f t="shared" si="9"/>
        <v>40.81</v>
      </c>
      <c r="F80" s="148">
        <f>F81</f>
        <v>40.81</v>
      </c>
      <c r="G80" s="148">
        <f>G81</f>
        <v>0</v>
      </c>
      <c r="H80" s="117"/>
    </row>
    <row r="81" spans="1:8" ht="15" customHeight="1">
      <c r="A81" s="146" t="s">
        <v>192</v>
      </c>
      <c r="B81" s="146"/>
      <c r="C81" s="146" t="s">
        <v>192</v>
      </c>
      <c r="D81" s="146" t="s">
        <v>71</v>
      </c>
      <c r="E81" s="124">
        <f t="shared" si="9"/>
        <v>40.81</v>
      </c>
      <c r="F81" s="124">
        <v>40.81</v>
      </c>
      <c r="G81" s="152"/>
      <c r="H81" s="139"/>
    </row>
    <row r="82" spans="1:8" ht="15" customHeight="1">
      <c r="A82" s="145" t="s">
        <v>193</v>
      </c>
      <c r="B82" s="146"/>
      <c r="C82" s="146" t="s">
        <v>193</v>
      </c>
      <c r="D82" s="145" t="s">
        <v>194</v>
      </c>
      <c r="E82" s="124">
        <f t="shared" si="9"/>
        <v>10.92</v>
      </c>
      <c r="F82" s="123"/>
      <c r="G82" s="148">
        <f>G83</f>
        <v>10.92</v>
      </c>
      <c r="H82" s="117"/>
    </row>
    <row r="83" spans="1:8" ht="15" customHeight="1">
      <c r="A83" s="146" t="s">
        <v>195</v>
      </c>
      <c r="B83" s="146"/>
      <c r="C83" s="146" t="s">
        <v>195</v>
      </c>
      <c r="D83" s="146" t="s">
        <v>196</v>
      </c>
      <c r="E83" s="124">
        <f t="shared" si="9"/>
        <v>10.92</v>
      </c>
      <c r="F83" s="123"/>
      <c r="G83" s="124">
        <v>10.92</v>
      </c>
      <c r="H83" s="139"/>
    </row>
    <row r="84" spans="1:8" ht="15" customHeight="1">
      <c r="A84" s="145" t="s">
        <v>197</v>
      </c>
      <c r="B84" s="146"/>
      <c r="C84" s="146" t="s">
        <v>197</v>
      </c>
      <c r="D84" s="145" t="s">
        <v>198</v>
      </c>
      <c r="E84" s="124">
        <f t="shared" si="9"/>
        <v>81.9</v>
      </c>
      <c r="F84" s="148">
        <f>F85+F86+F87+F88</f>
        <v>81.9</v>
      </c>
      <c r="G84" s="148">
        <f>G85+G86+G87+G88</f>
        <v>0</v>
      </c>
      <c r="H84" s="139"/>
    </row>
    <row r="85" spans="1:8" ht="15" customHeight="1">
      <c r="A85" s="146" t="s">
        <v>199</v>
      </c>
      <c r="B85" s="146"/>
      <c r="C85" s="146" t="s">
        <v>199</v>
      </c>
      <c r="D85" s="146" t="s">
        <v>200</v>
      </c>
      <c r="E85" s="124">
        <f t="shared" si="9"/>
        <v>24.08</v>
      </c>
      <c r="F85" s="124">
        <v>24.08</v>
      </c>
      <c r="G85" s="152"/>
      <c r="H85" s="117"/>
    </row>
    <row r="86" spans="1:8" ht="15" customHeight="1">
      <c r="A86" s="146" t="s">
        <v>201</v>
      </c>
      <c r="B86" s="146"/>
      <c r="C86" s="146" t="s">
        <v>201</v>
      </c>
      <c r="D86" s="146" t="s">
        <v>202</v>
      </c>
      <c r="E86" s="124">
        <f t="shared" si="9"/>
        <v>24.59</v>
      </c>
      <c r="F86" s="124">
        <v>24.59</v>
      </c>
      <c r="G86" s="152"/>
      <c r="H86" s="117"/>
    </row>
    <row r="87" spans="1:8" ht="15" customHeight="1">
      <c r="A87" s="146" t="s">
        <v>203</v>
      </c>
      <c r="B87" s="146"/>
      <c r="C87" s="146" t="s">
        <v>203</v>
      </c>
      <c r="D87" s="146" t="s">
        <v>204</v>
      </c>
      <c r="E87" s="124">
        <f t="shared" si="9"/>
        <v>22.92</v>
      </c>
      <c r="F87" s="124">
        <v>22.92</v>
      </c>
      <c r="G87" s="152"/>
      <c r="H87" s="139"/>
    </row>
    <row r="88" spans="1:8" ht="15" customHeight="1">
      <c r="A88" s="146" t="s">
        <v>205</v>
      </c>
      <c r="B88" s="146"/>
      <c r="C88" s="146" t="s">
        <v>205</v>
      </c>
      <c r="D88" s="146" t="s">
        <v>206</v>
      </c>
      <c r="E88" s="124">
        <f t="shared" si="9"/>
        <v>10.31</v>
      </c>
      <c r="F88" s="124">
        <v>10.31</v>
      </c>
      <c r="G88" s="152"/>
      <c r="H88" s="117"/>
    </row>
    <row r="89" spans="1:8" ht="15" customHeight="1">
      <c r="A89" s="145" t="s">
        <v>207</v>
      </c>
      <c r="B89" s="146"/>
      <c r="C89" s="146" t="s">
        <v>207</v>
      </c>
      <c r="D89" s="145" t="s">
        <v>208</v>
      </c>
      <c r="E89" s="124">
        <f t="shared" si="9"/>
        <v>15.1</v>
      </c>
      <c r="F89" s="148">
        <f>F90</f>
        <v>0</v>
      </c>
      <c r="G89" s="148">
        <f>G90</f>
        <v>15.1</v>
      </c>
      <c r="H89" s="139"/>
    </row>
    <row r="90" spans="1:8" ht="15" customHeight="1">
      <c r="A90" s="146" t="s">
        <v>209</v>
      </c>
      <c r="B90" s="146"/>
      <c r="C90" s="146" t="s">
        <v>209</v>
      </c>
      <c r="D90" s="146" t="s">
        <v>210</v>
      </c>
      <c r="E90" s="124">
        <f t="shared" si="9"/>
        <v>15.1</v>
      </c>
      <c r="F90" s="123"/>
      <c r="G90" s="124">
        <v>15.1</v>
      </c>
      <c r="H90" s="139"/>
    </row>
    <row r="91" spans="1:8" ht="15" customHeight="1">
      <c r="A91" s="145" t="s">
        <v>211</v>
      </c>
      <c r="B91" s="146"/>
      <c r="C91" s="146" t="s">
        <v>211</v>
      </c>
      <c r="D91" s="145" t="s">
        <v>212</v>
      </c>
      <c r="E91" s="124">
        <f t="shared" si="9"/>
        <v>55.4</v>
      </c>
      <c r="F91" s="123"/>
      <c r="G91" s="148">
        <f>G92</f>
        <v>55.4</v>
      </c>
      <c r="H91" s="117"/>
    </row>
    <row r="92" spans="1:8" ht="15" customHeight="1">
      <c r="A92" s="146" t="s">
        <v>213</v>
      </c>
      <c r="B92" s="146"/>
      <c r="C92" s="146" t="s">
        <v>213</v>
      </c>
      <c r="D92" s="146" t="s">
        <v>214</v>
      </c>
      <c r="E92" s="124">
        <f t="shared" si="9"/>
        <v>55.4</v>
      </c>
      <c r="F92" s="123"/>
      <c r="G92" s="124">
        <v>55.4</v>
      </c>
      <c r="H92" s="117"/>
    </row>
    <row r="93" spans="1:8" ht="15" customHeight="1">
      <c r="A93" s="145" t="s">
        <v>215</v>
      </c>
      <c r="B93" s="146"/>
      <c r="C93" s="146" t="s">
        <v>215</v>
      </c>
      <c r="D93" s="145" t="s">
        <v>216</v>
      </c>
      <c r="E93" s="124">
        <f t="shared" si="9"/>
        <v>105.33</v>
      </c>
      <c r="F93" s="123"/>
      <c r="G93" s="148">
        <f>G94+G98</f>
        <v>105.33</v>
      </c>
      <c r="H93" s="139"/>
    </row>
    <row r="94" spans="1:8" ht="15" customHeight="1">
      <c r="A94" s="145" t="s">
        <v>217</v>
      </c>
      <c r="B94" s="146"/>
      <c r="C94" s="146" t="s">
        <v>217</v>
      </c>
      <c r="D94" s="145" t="s">
        <v>218</v>
      </c>
      <c r="E94" s="124">
        <f t="shared" si="9"/>
        <v>104.87</v>
      </c>
      <c r="F94" s="123"/>
      <c r="G94" s="148">
        <f>G95+G96</f>
        <v>104.87</v>
      </c>
      <c r="H94" s="117"/>
    </row>
    <row r="95" spans="1:8" ht="15" customHeight="1">
      <c r="A95" s="153">
        <v>2110302</v>
      </c>
      <c r="B95" s="153"/>
      <c r="C95" s="153"/>
      <c r="D95" s="146" t="s">
        <v>219</v>
      </c>
      <c r="E95" s="124">
        <f t="shared" si="9"/>
        <v>104.5</v>
      </c>
      <c r="F95" s="123"/>
      <c r="G95" s="124">
        <v>104.5</v>
      </c>
      <c r="H95" s="139"/>
    </row>
    <row r="96" spans="1:8" ht="15" customHeight="1">
      <c r="A96" s="146">
        <v>2110304</v>
      </c>
      <c r="B96" s="146"/>
      <c r="C96" s="146" t="s">
        <v>220</v>
      </c>
      <c r="D96" s="146" t="s">
        <v>221</v>
      </c>
      <c r="E96" s="124">
        <f t="shared" si="9"/>
        <v>0.37</v>
      </c>
      <c r="F96" s="123"/>
      <c r="G96" s="124">
        <v>0.37</v>
      </c>
      <c r="H96" s="117"/>
    </row>
    <row r="97" spans="1:8" ht="15" customHeight="1">
      <c r="A97" s="146" t="s">
        <v>222</v>
      </c>
      <c r="B97" s="146"/>
      <c r="C97" s="146" t="s">
        <v>222</v>
      </c>
      <c r="D97" s="146" t="s">
        <v>223</v>
      </c>
      <c r="E97" s="124">
        <f t="shared" si="9"/>
        <v>0</v>
      </c>
      <c r="F97" s="123"/>
      <c r="G97" s="124">
        <v>0</v>
      </c>
      <c r="H97" s="139"/>
    </row>
    <row r="98" spans="1:8" ht="15" customHeight="1">
      <c r="A98" s="145" t="s">
        <v>224</v>
      </c>
      <c r="B98" s="146"/>
      <c r="C98" s="146" t="s">
        <v>224</v>
      </c>
      <c r="D98" s="145" t="s">
        <v>225</v>
      </c>
      <c r="E98" s="124">
        <f t="shared" si="9"/>
        <v>0.46</v>
      </c>
      <c r="F98" s="123"/>
      <c r="G98" s="148">
        <f>G99</f>
        <v>0.46</v>
      </c>
      <c r="H98" s="117"/>
    </row>
    <row r="99" spans="1:8" ht="15" customHeight="1">
      <c r="A99" s="146" t="s">
        <v>226</v>
      </c>
      <c r="B99" s="146"/>
      <c r="C99" s="146" t="s">
        <v>226</v>
      </c>
      <c r="D99" s="146" t="s">
        <v>227</v>
      </c>
      <c r="E99" s="124">
        <f t="shared" si="9"/>
        <v>0.46</v>
      </c>
      <c r="F99" s="123"/>
      <c r="G99" s="124">
        <v>0.46</v>
      </c>
      <c r="H99" s="139"/>
    </row>
    <row r="100" spans="1:8" ht="15" customHeight="1">
      <c r="A100" s="145" t="s">
        <v>228</v>
      </c>
      <c r="B100" s="146"/>
      <c r="C100" s="146" t="s">
        <v>228</v>
      </c>
      <c r="D100" s="145" t="s">
        <v>229</v>
      </c>
      <c r="E100" s="124">
        <f t="shared" si="9"/>
        <v>601.79</v>
      </c>
      <c r="F100" s="148">
        <f>F101+F104+F108+F110+F115+F113+F106</f>
        <v>144.39</v>
      </c>
      <c r="G100" s="148">
        <f>G101+G104+G108+G110+G115+G113+G106</f>
        <v>457.4</v>
      </c>
      <c r="H100" s="139"/>
    </row>
    <row r="101" spans="1:8" ht="15" customHeight="1">
      <c r="A101" s="145" t="s">
        <v>230</v>
      </c>
      <c r="B101" s="146"/>
      <c r="C101" s="146" t="s">
        <v>230</v>
      </c>
      <c r="D101" s="145" t="s">
        <v>231</v>
      </c>
      <c r="E101" s="124">
        <f t="shared" si="9"/>
        <v>108.06</v>
      </c>
      <c r="F101" s="148">
        <f>F102+F103</f>
        <v>108.06</v>
      </c>
      <c r="G101" s="152"/>
      <c r="H101" s="117"/>
    </row>
    <row r="102" spans="1:8" ht="15" customHeight="1">
      <c r="A102" s="146" t="s">
        <v>232</v>
      </c>
      <c r="B102" s="146"/>
      <c r="C102" s="146" t="s">
        <v>232</v>
      </c>
      <c r="D102" s="146" t="s">
        <v>71</v>
      </c>
      <c r="E102" s="124">
        <f t="shared" si="9"/>
        <v>59.66</v>
      </c>
      <c r="F102" s="124">
        <v>59.66</v>
      </c>
      <c r="G102" s="152"/>
      <c r="H102" s="117"/>
    </row>
    <row r="103" spans="1:8" ht="15" customHeight="1">
      <c r="A103" s="146" t="s">
        <v>233</v>
      </c>
      <c r="B103" s="146"/>
      <c r="C103" s="146" t="s">
        <v>233</v>
      </c>
      <c r="D103" s="146" t="s">
        <v>234</v>
      </c>
      <c r="E103" s="124">
        <f t="shared" si="9"/>
        <v>48.4</v>
      </c>
      <c r="F103" s="124">
        <v>48.4</v>
      </c>
      <c r="G103" s="152"/>
      <c r="H103" s="117"/>
    </row>
    <row r="104" spans="1:8" ht="15" customHeight="1">
      <c r="A104" s="145" t="s">
        <v>235</v>
      </c>
      <c r="B104" s="146"/>
      <c r="C104" s="146" t="s">
        <v>235</v>
      </c>
      <c r="D104" s="145" t="s">
        <v>236</v>
      </c>
      <c r="E104" s="124">
        <f t="shared" si="9"/>
        <v>36.33</v>
      </c>
      <c r="F104" s="148">
        <f>F105</f>
        <v>36.33</v>
      </c>
      <c r="G104" s="152"/>
      <c r="H104" s="139"/>
    </row>
    <row r="105" spans="1:8" ht="15" customHeight="1">
      <c r="A105" s="146" t="s">
        <v>237</v>
      </c>
      <c r="B105" s="146"/>
      <c r="C105" s="146" t="s">
        <v>237</v>
      </c>
      <c r="D105" s="146" t="s">
        <v>238</v>
      </c>
      <c r="E105" s="124">
        <f t="shared" si="9"/>
        <v>36.33</v>
      </c>
      <c r="F105" s="124">
        <v>36.33</v>
      </c>
      <c r="G105" s="152"/>
      <c r="H105" s="117"/>
    </row>
    <row r="106" spans="1:8" ht="15" customHeight="1">
      <c r="A106" s="145">
        <v>21203</v>
      </c>
      <c r="B106" s="146"/>
      <c r="C106" s="146"/>
      <c r="D106" s="145" t="s">
        <v>239</v>
      </c>
      <c r="E106" s="124">
        <f aca="true" t="shared" si="10" ref="E106:E137">F106+G106</f>
        <v>406.68</v>
      </c>
      <c r="F106" s="123"/>
      <c r="G106" s="148">
        <f>G107</f>
        <v>406.68</v>
      </c>
      <c r="H106" s="117"/>
    </row>
    <row r="107" spans="1:8" ht="15" customHeight="1">
      <c r="A107" s="153">
        <v>2120303</v>
      </c>
      <c r="B107" s="153"/>
      <c r="C107" s="153"/>
      <c r="D107" s="146" t="s">
        <v>240</v>
      </c>
      <c r="E107" s="124">
        <f t="shared" si="10"/>
        <v>406.68</v>
      </c>
      <c r="F107" s="123"/>
      <c r="G107" s="124">
        <v>406.68</v>
      </c>
      <c r="H107" s="139"/>
    </row>
    <row r="108" spans="1:8" ht="15" customHeight="1">
      <c r="A108" s="145" t="s">
        <v>241</v>
      </c>
      <c r="B108" s="146"/>
      <c r="C108" s="146" t="s">
        <v>241</v>
      </c>
      <c r="D108" s="145" t="s">
        <v>242</v>
      </c>
      <c r="E108" s="124">
        <f t="shared" si="10"/>
        <v>44.13</v>
      </c>
      <c r="F108" s="123"/>
      <c r="G108" s="148">
        <f>G109</f>
        <v>44.13</v>
      </c>
      <c r="H108" s="117"/>
    </row>
    <row r="109" spans="1:8" ht="15" customHeight="1">
      <c r="A109" s="146" t="s">
        <v>243</v>
      </c>
      <c r="B109" s="146"/>
      <c r="C109" s="146" t="s">
        <v>243</v>
      </c>
      <c r="D109" s="146" t="s">
        <v>244</v>
      </c>
      <c r="E109" s="124">
        <f t="shared" si="10"/>
        <v>44.13</v>
      </c>
      <c r="F109" s="123"/>
      <c r="G109" s="124">
        <v>44.13</v>
      </c>
      <c r="H109" s="117"/>
    </row>
    <row r="110" spans="1:8" ht="15" customHeight="1">
      <c r="A110" s="145" t="s">
        <v>245</v>
      </c>
      <c r="B110" s="146"/>
      <c r="C110" s="146" t="s">
        <v>245</v>
      </c>
      <c r="D110" s="145" t="s">
        <v>246</v>
      </c>
      <c r="E110" s="124">
        <f t="shared" si="10"/>
        <v>0</v>
      </c>
      <c r="F110" s="123"/>
      <c r="G110" s="148">
        <f>G111+G112</f>
        <v>0</v>
      </c>
      <c r="H110" s="139"/>
    </row>
    <row r="111" spans="1:8" ht="15" customHeight="1">
      <c r="A111" s="146" t="s">
        <v>247</v>
      </c>
      <c r="B111" s="146"/>
      <c r="C111" s="146" t="s">
        <v>247</v>
      </c>
      <c r="D111" s="146" t="s">
        <v>248</v>
      </c>
      <c r="E111" s="124">
        <f t="shared" si="10"/>
        <v>0</v>
      </c>
      <c r="F111" s="123"/>
      <c r="G111" s="124">
        <v>0</v>
      </c>
      <c r="H111" s="117"/>
    </row>
    <row r="112" spans="1:8" ht="15" customHeight="1">
      <c r="A112" s="146" t="s">
        <v>249</v>
      </c>
      <c r="B112" s="146"/>
      <c r="C112" s="146" t="s">
        <v>249</v>
      </c>
      <c r="D112" s="146" t="s">
        <v>250</v>
      </c>
      <c r="E112" s="124">
        <f t="shared" si="10"/>
        <v>0</v>
      </c>
      <c r="F112" s="123"/>
      <c r="G112" s="124">
        <v>0</v>
      </c>
      <c r="H112" s="117"/>
    </row>
    <row r="113" spans="1:8" ht="15" customHeight="1">
      <c r="A113" s="145">
        <v>21213</v>
      </c>
      <c r="B113" s="146"/>
      <c r="C113" s="146" t="s">
        <v>245</v>
      </c>
      <c r="D113" s="145" t="s">
        <v>251</v>
      </c>
      <c r="E113" s="124">
        <f t="shared" si="10"/>
        <v>0</v>
      </c>
      <c r="F113" s="123"/>
      <c r="G113" s="148">
        <f>G114</f>
        <v>0</v>
      </c>
      <c r="H113" s="139"/>
    </row>
    <row r="114" spans="1:8" ht="15" customHeight="1">
      <c r="A114" s="153">
        <v>2121399</v>
      </c>
      <c r="B114" s="153"/>
      <c r="C114" s="153"/>
      <c r="D114" s="146" t="s">
        <v>252</v>
      </c>
      <c r="E114" s="124">
        <f t="shared" si="10"/>
        <v>0</v>
      </c>
      <c r="F114" s="123"/>
      <c r="G114" s="124">
        <v>0</v>
      </c>
      <c r="H114" s="139"/>
    </row>
    <row r="115" spans="1:8" ht="15" customHeight="1">
      <c r="A115" s="145" t="s">
        <v>253</v>
      </c>
      <c r="B115" s="146"/>
      <c r="C115" s="146" t="s">
        <v>253</v>
      </c>
      <c r="D115" s="145" t="s">
        <v>254</v>
      </c>
      <c r="E115" s="124">
        <f t="shared" si="10"/>
        <v>6.59</v>
      </c>
      <c r="F115" s="123"/>
      <c r="G115" s="148">
        <f>G116</f>
        <v>6.59</v>
      </c>
      <c r="H115" s="117"/>
    </row>
    <row r="116" spans="1:8" ht="15" customHeight="1">
      <c r="A116" s="146" t="s">
        <v>255</v>
      </c>
      <c r="B116" s="146"/>
      <c r="C116" s="146" t="s">
        <v>255</v>
      </c>
      <c r="D116" s="146" t="s">
        <v>256</v>
      </c>
      <c r="E116" s="124">
        <f t="shared" si="10"/>
        <v>6.59</v>
      </c>
      <c r="F116" s="123"/>
      <c r="G116" s="124">
        <v>6.59</v>
      </c>
      <c r="H116" s="117"/>
    </row>
    <row r="117" spans="1:8" ht="15" customHeight="1">
      <c r="A117" s="145" t="s">
        <v>257</v>
      </c>
      <c r="B117" s="146"/>
      <c r="C117" s="146" t="s">
        <v>257</v>
      </c>
      <c r="D117" s="145" t="s">
        <v>258</v>
      </c>
      <c r="E117" s="124">
        <f t="shared" si="10"/>
        <v>881.52</v>
      </c>
      <c r="F117" s="148">
        <f>F118+F127+F131+F134+F125+F138</f>
        <v>271.63</v>
      </c>
      <c r="G117" s="148">
        <f>G118+G127+G131+G134+G125+G138</f>
        <v>609.89</v>
      </c>
      <c r="H117" s="139"/>
    </row>
    <row r="118" spans="1:8" ht="15" customHeight="1">
      <c r="A118" s="145" t="s">
        <v>259</v>
      </c>
      <c r="B118" s="146"/>
      <c r="C118" s="146" t="s">
        <v>259</v>
      </c>
      <c r="D118" s="145" t="s">
        <v>260</v>
      </c>
      <c r="E118" s="124">
        <f t="shared" si="10"/>
        <v>303.65</v>
      </c>
      <c r="F118" s="148">
        <f>F119+F123+F124+F120+F121+F122</f>
        <v>271.63</v>
      </c>
      <c r="G118" s="148">
        <f>G119+G123+G124+G120+G121+G122</f>
        <v>32.02</v>
      </c>
      <c r="H118" s="139"/>
    </row>
    <row r="119" spans="1:8" ht="15" customHeight="1">
      <c r="A119" s="146" t="s">
        <v>261</v>
      </c>
      <c r="B119" s="146"/>
      <c r="C119" s="146" t="s">
        <v>261</v>
      </c>
      <c r="D119" s="146" t="s">
        <v>182</v>
      </c>
      <c r="E119" s="124">
        <f t="shared" si="10"/>
        <v>271.63</v>
      </c>
      <c r="F119" s="124">
        <v>271.63</v>
      </c>
      <c r="G119" s="124"/>
      <c r="H119" s="117"/>
    </row>
    <row r="120" spans="1:8" ht="15" customHeight="1">
      <c r="A120" s="146">
        <v>2130108</v>
      </c>
      <c r="B120" s="146"/>
      <c r="C120" s="146"/>
      <c r="D120" s="146" t="s">
        <v>341</v>
      </c>
      <c r="E120" s="124">
        <f t="shared" si="10"/>
        <v>1.56</v>
      </c>
      <c r="F120" s="158"/>
      <c r="G120" s="124">
        <v>1.56</v>
      </c>
      <c r="H120" s="117"/>
    </row>
    <row r="121" spans="1:8" ht="15" customHeight="1">
      <c r="A121" s="146">
        <v>2130119</v>
      </c>
      <c r="B121" s="146"/>
      <c r="C121" s="146"/>
      <c r="D121" s="146" t="s">
        <v>342</v>
      </c>
      <c r="E121" s="124">
        <f t="shared" si="10"/>
        <v>1.8</v>
      </c>
      <c r="F121" s="158"/>
      <c r="G121" s="124">
        <v>1.8</v>
      </c>
      <c r="H121" s="139"/>
    </row>
    <row r="122" spans="1:8" ht="15" customHeight="1">
      <c r="A122" s="146">
        <v>2130122</v>
      </c>
      <c r="B122" s="146"/>
      <c r="C122" s="146"/>
      <c r="D122" s="146" t="s">
        <v>343</v>
      </c>
      <c r="E122" s="124">
        <f t="shared" si="10"/>
        <v>1.1</v>
      </c>
      <c r="F122" s="158"/>
      <c r="G122" s="124">
        <v>1.1</v>
      </c>
      <c r="H122" s="117"/>
    </row>
    <row r="123" spans="1:8" ht="15" customHeight="1">
      <c r="A123" s="146">
        <v>2130135</v>
      </c>
      <c r="B123" s="146"/>
      <c r="C123" s="146" t="s">
        <v>262</v>
      </c>
      <c r="D123" s="146" t="s">
        <v>263</v>
      </c>
      <c r="E123" s="124">
        <f t="shared" si="10"/>
        <v>19.41</v>
      </c>
      <c r="F123" s="123"/>
      <c r="G123" s="124">
        <v>19.41</v>
      </c>
      <c r="H123" s="139"/>
    </row>
    <row r="124" spans="1:8" ht="15" customHeight="1">
      <c r="A124" s="146" t="s">
        <v>264</v>
      </c>
      <c r="B124" s="146"/>
      <c r="C124" s="146" t="s">
        <v>264</v>
      </c>
      <c r="D124" s="146" t="s">
        <v>265</v>
      </c>
      <c r="E124" s="124">
        <f t="shared" si="10"/>
        <v>8.15</v>
      </c>
      <c r="F124" s="123"/>
      <c r="G124" s="124">
        <v>8.15</v>
      </c>
      <c r="H124" s="139"/>
    </row>
    <row r="125" spans="1:8" ht="15" customHeight="1">
      <c r="A125" s="145">
        <v>21302</v>
      </c>
      <c r="B125" s="146"/>
      <c r="C125" s="146" t="s">
        <v>266</v>
      </c>
      <c r="D125" s="145" t="s">
        <v>267</v>
      </c>
      <c r="E125" s="124">
        <f t="shared" si="10"/>
        <v>2.75</v>
      </c>
      <c r="F125" s="123"/>
      <c r="G125" s="148">
        <f>G126</f>
        <v>2.75</v>
      </c>
      <c r="H125" s="117"/>
    </row>
    <row r="126" spans="1:8" ht="15" customHeight="1">
      <c r="A126" s="153">
        <v>2130234</v>
      </c>
      <c r="B126" s="153"/>
      <c r="C126" s="153"/>
      <c r="D126" s="146" t="s">
        <v>268</v>
      </c>
      <c r="E126" s="124">
        <f t="shared" si="10"/>
        <v>2.75</v>
      </c>
      <c r="F126" s="123"/>
      <c r="G126" s="124">
        <v>2.75</v>
      </c>
      <c r="H126" s="139"/>
    </row>
    <row r="127" spans="1:8" ht="15" customHeight="1">
      <c r="A127" s="145" t="s">
        <v>266</v>
      </c>
      <c r="B127" s="146"/>
      <c r="C127" s="146" t="s">
        <v>266</v>
      </c>
      <c r="D127" s="145" t="s">
        <v>269</v>
      </c>
      <c r="E127" s="124">
        <f t="shared" si="10"/>
        <v>20.57</v>
      </c>
      <c r="F127" s="123"/>
      <c r="G127" s="148">
        <f>G128+G129+G130</f>
        <v>20.57</v>
      </c>
      <c r="H127" s="117"/>
    </row>
    <row r="128" spans="1:8" ht="15" customHeight="1">
      <c r="A128" s="146">
        <v>2130314</v>
      </c>
      <c r="B128" s="146"/>
      <c r="C128" s="146" t="s">
        <v>270</v>
      </c>
      <c r="D128" s="146" t="s">
        <v>271</v>
      </c>
      <c r="E128" s="124">
        <f t="shared" si="10"/>
        <v>10.82</v>
      </c>
      <c r="F128" s="123"/>
      <c r="G128" s="124">
        <v>10.82</v>
      </c>
      <c r="H128" s="139"/>
    </row>
    <row r="129" spans="1:8" ht="15" customHeight="1">
      <c r="A129" s="146" t="s">
        <v>270</v>
      </c>
      <c r="B129" s="146"/>
      <c r="C129" s="146" t="s">
        <v>270</v>
      </c>
      <c r="D129" s="146" t="s">
        <v>272</v>
      </c>
      <c r="E129" s="124">
        <f t="shared" si="10"/>
        <v>9.75</v>
      </c>
      <c r="F129" s="123"/>
      <c r="G129" s="124">
        <v>9.75</v>
      </c>
      <c r="H129" s="121"/>
    </row>
    <row r="130" spans="1:8" ht="15" customHeight="1">
      <c r="A130" s="146" t="s">
        <v>273</v>
      </c>
      <c r="B130" s="146"/>
      <c r="C130" s="146" t="s">
        <v>273</v>
      </c>
      <c r="D130" s="146" t="s">
        <v>274</v>
      </c>
      <c r="E130" s="124">
        <f t="shared" si="10"/>
        <v>0</v>
      </c>
      <c r="F130" s="123"/>
      <c r="G130" s="124">
        <v>0</v>
      </c>
      <c r="H130" s="159"/>
    </row>
    <row r="131" spans="1:8" ht="15" customHeight="1">
      <c r="A131" s="145" t="s">
        <v>275</v>
      </c>
      <c r="B131" s="146"/>
      <c r="C131" s="146" t="s">
        <v>275</v>
      </c>
      <c r="D131" s="145" t="s">
        <v>276</v>
      </c>
      <c r="E131" s="124">
        <f t="shared" si="10"/>
        <v>15.41</v>
      </c>
      <c r="F131" s="123"/>
      <c r="G131" s="148">
        <f>G132</f>
        <v>15.41</v>
      </c>
      <c r="H131" s="159"/>
    </row>
    <row r="132" spans="1:8" ht="15" customHeight="1">
      <c r="A132" s="146" t="s">
        <v>277</v>
      </c>
      <c r="B132" s="146"/>
      <c r="C132" s="146" t="s">
        <v>277</v>
      </c>
      <c r="D132" s="146" t="s">
        <v>278</v>
      </c>
      <c r="E132" s="124">
        <f t="shared" si="10"/>
        <v>15.41</v>
      </c>
      <c r="F132" s="123"/>
      <c r="G132" s="124">
        <v>15.41</v>
      </c>
      <c r="H132" s="159"/>
    </row>
    <row r="133" spans="1:8" ht="15" customHeight="1">
      <c r="A133" s="146" t="s">
        <v>279</v>
      </c>
      <c r="B133" s="146"/>
      <c r="C133" s="146" t="s">
        <v>279</v>
      </c>
      <c r="D133" s="146" t="s">
        <v>280</v>
      </c>
      <c r="E133" s="124">
        <f t="shared" si="10"/>
        <v>0</v>
      </c>
      <c r="F133" s="123"/>
      <c r="G133" s="124">
        <v>0</v>
      </c>
      <c r="H133" s="159"/>
    </row>
    <row r="134" spans="1:8" ht="15" customHeight="1">
      <c r="A134" s="145" t="s">
        <v>281</v>
      </c>
      <c r="B134" s="146"/>
      <c r="C134" s="146" t="s">
        <v>281</v>
      </c>
      <c r="D134" s="145" t="s">
        <v>282</v>
      </c>
      <c r="E134" s="124">
        <f t="shared" si="10"/>
        <v>537.72</v>
      </c>
      <c r="F134" s="123"/>
      <c r="G134" s="148">
        <f>G135+G136+G137</f>
        <v>537.72</v>
      </c>
      <c r="H134" s="159"/>
    </row>
    <row r="135" spans="1:8" ht="15" customHeight="1">
      <c r="A135" s="146" t="s">
        <v>283</v>
      </c>
      <c r="B135" s="146"/>
      <c r="C135" s="146" t="s">
        <v>283</v>
      </c>
      <c r="D135" s="146" t="s">
        <v>284</v>
      </c>
      <c r="E135" s="124">
        <f t="shared" si="10"/>
        <v>256.15</v>
      </c>
      <c r="F135" s="123"/>
      <c r="G135" s="124">
        <v>256.15</v>
      </c>
      <c r="H135" s="159"/>
    </row>
    <row r="136" spans="1:8" ht="15" customHeight="1">
      <c r="A136" s="146" t="s">
        <v>285</v>
      </c>
      <c r="B136" s="146"/>
      <c r="C136" s="146" t="s">
        <v>285</v>
      </c>
      <c r="D136" s="146" t="s">
        <v>286</v>
      </c>
      <c r="E136" s="124">
        <f t="shared" si="10"/>
        <v>266.57</v>
      </c>
      <c r="F136" s="123"/>
      <c r="G136" s="124">
        <v>266.57</v>
      </c>
      <c r="H136" s="159"/>
    </row>
    <row r="137" spans="1:8" ht="15" customHeight="1">
      <c r="A137" s="146">
        <v>2130799</v>
      </c>
      <c r="B137" s="146"/>
      <c r="C137" s="146"/>
      <c r="D137" s="146" t="s">
        <v>287</v>
      </c>
      <c r="E137" s="124">
        <f t="shared" si="10"/>
        <v>15</v>
      </c>
      <c r="F137" s="123"/>
      <c r="G137" s="124">
        <v>15</v>
      </c>
      <c r="H137" s="159"/>
    </row>
    <row r="138" spans="1:8" ht="15" customHeight="1">
      <c r="A138" s="145">
        <v>21308</v>
      </c>
      <c r="B138" s="146"/>
      <c r="C138" s="146" t="s">
        <v>281</v>
      </c>
      <c r="D138" s="145" t="s">
        <v>288</v>
      </c>
      <c r="E138" s="124">
        <f aca="true" t="shared" si="11" ref="E138:E161">F138+G138</f>
        <v>1.42</v>
      </c>
      <c r="F138" s="148"/>
      <c r="G138" s="148">
        <f>G139</f>
        <v>1.42</v>
      </c>
      <c r="H138" s="159"/>
    </row>
    <row r="139" spans="1:8" ht="15" customHeight="1">
      <c r="A139" s="153">
        <v>2130804</v>
      </c>
      <c r="B139" s="153"/>
      <c r="C139" s="153"/>
      <c r="D139" s="146" t="s">
        <v>289</v>
      </c>
      <c r="E139" s="124">
        <f t="shared" si="11"/>
        <v>1.42</v>
      </c>
      <c r="F139" s="148"/>
      <c r="G139" s="124">
        <v>1.42</v>
      </c>
      <c r="H139" s="159"/>
    </row>
    <row r="140" spans="1:8" ht="15" customHeight="1">
      <c r="A140" s="145" t="s">
        <v>290</v>
      </c>
      <c r="B140" s="146"/>
      <c r="C140" s="146" t="s">
        <v>290</v>
      </c>
      <c r="D140" s="145" t="s">
        <v>291</v>
      </c>
      <c r="E140" s="124">
        <f t="shared" si="11"/>
        <v>344.04</v>
      </c>
      <c r="F140" s="148"/>
      <c r="G140" s="148">
        <f>G141+G145</f>
        <v>344.04</v>
      </c>
      <c r="H140" s="159"/>
    </row>
    <row r="141" spans="1:8" ht="15" customHeight="1">
      <c r="A141" s="145" t="s">
        <v>292</v>
      </c>
      <c r="B141" s="146"/>
      <c r="C141" s="146" t="s">
        <v>292</v>
      </c>
      <c r="D141" s="145" t="s">
        <v>293</v>
      </c>
      <c r="E141" s="124">
        <f t="shared" si="11"/>
        <v>40.18000000000001</v>
      </c>
      <c r="F141" s="148"/>
      <c r="G141" s="148">
        <f>G142+G143+G144</f>
        <v>40.18000000000001</v>
      </c>
      <c r="H141" s="159"/>
    </row>
    <row r="142" spans="1:8" ht="15" customHeight="1">
      <c r="A142" s="146" t="s">
        <v>294</v>
      </c>
      <c r="B142" s="146"/>
      <c r="C142" s="146" t="s">
        <v>294</v>
      </c>
      <c r="D142" s="146" t="s">
        <v>295</v>
      </c>
      <c r="E142" s="124">
        <f t="shared" si="11"/>
        <v>12.84</v>
      </c>
      <c r="F142" s="148"/>
      <c r="G142" s="124">
        <v>12.84</v>
      </c>
      <c r="H142" s="159"/>
    </row>
    <row r="143" spans="1:8" ht="15" customHeight="1">
      <c r="A143" s="146" t="s">
        <v>296</v>
      </c>
      <c r="B143" s="146"/>
      <c r="C143" s="146" t="s">
        <v>296</v>
      </c>
      <c r="D143" s="146" t="s">
        <v>297</v>
      </c>
      <c r="E143" s="124">
        <f t="shared" si="11"/>
        <v>25.28</v>
      </c>
      <c r="F143" s="148"/>
      <c r="G143" s="124">
        <v>25.28</v>
      </c>
      <c r="H143" s="159"/>
    </row>
    <row r="144" spans="1:8" ht="15" customHeight="1">
      <c r="A144" s="146">
        <v>2140110</v>
      </c>
      <c r="B144" s="146"/>
      <c r="C144" s="146"/>
      <c r="D144" s="146" t="s">
        <v>298</v>
      </c>
      <c r="E144" s="124">
        <f t="shared" si="11"/>
        <v>2.06</v>
      </c>
      <c r="F144" s="148"/>
      <c r="G144" s="124">
        <v>2.06</v>
      </c>
      <c r="H144" s="159"/>
    </row>
    <row r="145" spans="1:8" ht="15" customHeight="1">
      <c r="A145" s="145">
        <v>21406</v>
      </c>
      <c r="B145" s="146"/>
      <c r="C145" s="146" t="s">
        <v>292</v>
      </c>
      <c r="D145" s="145" t="s">
        <v>293</v>
      </c>
      <c r="E145" s="124">
        <f t="shared" si="11"/>
        <v>303.86</v>
      </c>
      <c r="F145" s="148"/>
      <c r="G145" s="148">
        <f>G146</f>
        <v>303.86</v>
      </c>
      <c r="H145" s="159"/>
    </row>
    <row r="146" spans="1:8" ht="15" customHeight="1">
      <c r="A146" s="153">
        <v>2140601</v>
      </c>
      <c r="B146" s="153"/>
      <c r="C146" s="153"/>
      <c r="D146" s="146" t="s">
        <v>299</v>
      </c>
      <c r="E146" s="124">
        <f t="shared" si="11"/>
        <v>303.86</v>
      </c>
      <c r="F146" s="148"/>
      <c r="G146" s="124">
        <v>303.86</v>
      </c>
      <c r="H146" s="159"/>
    </row>
    <row r="147" spans="1:8" ht="15" customHeight="1">
      <c r="A147" s="145" t="s">
        <v>300</v>
      </c>
      <c r="B147" s="146"/>
      <c r="C147" s="146" t="s">
        <v>300</v>
      </c>
      <c r="D147" s="145" t="s">
        <v>301</v>
      </c>
      <c r="E147" s="124">
        <f t="shared" si="11"/>
        <v>342.44000000000005</v>
      </c>
      <c r="F147" s="148">
        <f>F148+F152</f>
        <v>113.4</v>
      </c>
      <c r="G147" s="148">
        <f>G148+G152</f>
        <v>229.04000000000002</v>
      </c>
      <c r="H147" s="159"/>
    </row>
    <row r="148" spans="1:8" ht="15" customHeight="1">
      <c r="A148" s="145" t="s">
        <v>302</v>
      </c>
      <c r="B148" s="146"/>
      <c r="C148" s="146" t="s">
        <v>302</v>
      </c>
      <c r="D148" s="145" t="s">
        <v>303</v>
      </c>
      <c r="E148" s="124">
        <f t="shared" si="11"/>
        <v>229.04000000000002</v>
      </c>
      <c r="F148" s="148"/>
      <c r="G148" s="148">
        <f>G149+G150+G151</f>
        <v>229.04000000000002</v>
      </c>
      <c r="H148" s="159"/>
    </row>
    <row r="149" spans="1:8" ht="15" customHeight="1">
      <c r="A149" s="146" t="s">
        <v>304</v>
      </c>
      <c r="B149" s="146"/>
      <c r="C149" s="146" t="s">
        <v>304</v>
      </c>
      <c r="D149" s="146" t="s">
        <v>305</v>
      </c>
      <c r="E149" s="124">
        <f t="shared" si="11"/>
        <v>11.62</v>
      </c>
      <c r="F149" s="148"/>
      <c r="G149" s="124">
        <v>11.62</v>
      </c>
      <c r="H149" s="159"/>
    </row>
    <row r="150" spans="1:8" ht="15" customHeight="1">
      <c r="A150" s="146">
        <v>2210108</v>
      </c>
      <c r="B150" s="146"/>
      <c r="C150" s="146"/>
      <c r="D150" s="146" t="s">
        <v>306</v>
      </c>
      <c r="E150" s="124">
        <f t="shared" si="11"/>
        <v>72.18</v>
      </c>
      <c r="F150" s="148"/>
      <c r="G150" s="124">
        <v>72.18</v>
      </c>
      <c r="H150" s="159"/>
    </row>
    <row r="151" spans="1:8" ht="15" customHeight="1">
      <c r="A151" s="146" t="s">
        <v>307</v>
      </c>
      <c r="B151" s="146"/>
      <c r="C151" s="146" t="s">
        <v>307</v>
      </c>
      <c r="D151" s="146" t="s">
        <v>308</v>
      </c>
      <c r="E151" s="124">
        <f t="shared" si="11"/>
        <v>145.24</v>
      </c>
      <c r="F151" s="148"/>
      <c r="G151" s="124">
        <v>145.24</v>
      </c>
      <c r="H151" s="159"/>
    </row>
    <row r="152" spans="1:8" ht="15" customHeight="1">
      <c r="A152" s="145" t="s">
        <v>309</v>
      </c>
      <c r="B152" s="146"/>
      <c r="C152" s="146" t="s">
        <v>309</v>
      </c>
      <c r="D152" s="145" t="s">
        <v>310</v>
      </c>
      <c r="E152" s="124">
        <f t="shared" si="11"/>
        <v>113.4</v>
      </c>
      <c r="F152" s="148">
        <f>F153</f>
        <v>113.4</v>
      </c>
      <c r="G152" s="148">
        <f>G153</f>
        <v>0</v>
      </c>
      <c r="H152" s="159"/>
    </row>
    <row r="153" spans="1:8" ht="15" customHeight="1">
      <c r="A153" s="146" t="s">
        <v>311</v>
      </c>
      <c r="B153" s="146"/>
      <c r="C153" s="146" t="s">
        <v>311</v>
      </c>
      <c r="D153" s="146" t="s">
        <v>312</v>
      </c>
      <c r="E153" s="124">
        <f t="shared" si="11"/>
        <v>113.4</v>
      </c>
      <c r="F153" s="124">
        <v>113.4</v>
      </c>
      <c r="G153" s="149"/>
      <c r="H153" s="159"/>
    </row>
    <row r="154" spans="1:8" ht="15" customHeight="1">
      <c r="A154" s="145" t="s">
        <v>313</v>
      </c>
      <c r="B154" s="146"/>
      <c r="C154" s="146" t="s">
        <v>313</v>
      </c>
      <c r="D154" s="145" t="s">
        <v>314</v>
      </c>
      <c r="E154" s="124">
        <f t="shared" si="11"/>
        <v>49.16</v>
      </c>
      <c r="F154" s="148">
        <f>F155+F158+F160</f>
        <v>30.57</v>
      </c>
      <c r="G154" s="148">
        <f>G155+G158+G160</f>
        <v>18.59</v>
      </c>
      <c r="H154" s="159"/>
    </row>
    <row r="155" spans="1:8" ht="15" customHeight="1">
      <c r="A155" s="145" t="s">
        <v>315</v>
      </c>
      <c r="B155" s="146"/>
      <c r="C155" s="146" t="s">
        <v>315</v>
      </c>
      <c r="D155" s="145" t="s">
        <v>316</v>
      </c>
      <c r="E155" s="124">
        <f t="shared" si="11"/>
        <v>34.16</v>
      </c>
      <c r="F155" s="148">
        <f>F156+F157</f>
        <v>30.57</v>
      </c>
      <c r="G155" s="148">
        <f>G156+G157</f>
        <v>3.59</v>
      </c>
      <c r="H155" s="159"/>
    </row>
    <row r="156" spans="1:8" ht="15" customHeight="1">
      <c r="A156" s="146" t="s">
        <v>317</v>
      </c>
      <c r="B156" s="146"/>
      <c r="C156" s="146" t="s">
        <v>317</v>
      </c>
      <c r="D156" s="146" t="s">
        <v>71</v>
      </c>
      <c r="E156" s="124">
        <f t="shared" si="11"/>
        <v>30.57</v>
      </c>
      <c r="F156" s="124">
        <v>30.57</v>
      </c>
      <c r="G156" s="149"/>
      <c r="H156" s="159"/>
    </row>
    <row r="157" spans="1:8" ht="15" customHeight="1">
      <c r="A157" s="146">
        <v>2240106</v>
      </c>
      <c r="B157" s="146"/>
      <c r="C157" s="146"/>
      <c r="D157" s="146" t="s">
        <v>318</v>
      </c>
      <c r="E157" s="124">
        <f t="shared" si="11"/>
        <v>3.59</v>
      </c>
      <c r="F157" s="148"/>
      <c r="G157" s="124">
        <v>3.59</v>
      </c>
      <c r="H157" s="159"/>
    </row>
    <row r="158" spans="1:8" ht="15" customHeight="1">
      <c r="A158" s="145" t="s">
        <v>319</v>
      </c>
      <c r="B158" s="146"/>
      <c r="C158" s="146" t="s">
        <v>319</v>
      </c>
      <c r="D158" s="145" t="s">
        <v>320</v>
      </c>
      <c r="E158" s="124">
        <f t="shared" si="11"/>
        <v>0</v>
      </c>
      <c r="F158" s="148"/>
      <c r="G158" s="149"/>
      <c r="H158" s="159"/>
    </row>
    <row r="159" spans="1:8" ht="15" customHeight="1">
      <c r="A159" s="146" t="s">
        <v>321</v>
      </c>
      <c r="B159" s="146"/>
      <c r="C159" s="146" t="s">
        <v>321</v>
      </c>
      <c r="D159" s="146" t="s">
        <v>322</v>
      </c>
      <c r="E159" s="124">
        <f t="shared" si="11"/>
        <v>0</v>
      </c>
      <c r="F159" s="148"/>
      <c r="G159" s="149"/>
      <c r="H159" s="159"/>
    </row>
    <row r="160" spans="1:8" ht="15" customHeight="1">
      <c r="A160" s="145" t="s">
        <v>323</v>
      </c>
      <c r="B160" s="146"/>
      <c r="C160" s="146" t="s">
        <v>323</v>
      </c>
      <c r="D160" s="145" t="s">
        <v>324</v>
      </c>
      <c r="E160" s="124">
        <f t="shared" si="11"/>
        <v>15</v>
      </c>
      <c r="F160" s="148"/>
      <c r="G160" s="148">
        <f>G161</f>
        <v>15</v>
      </c>
      <c r="H160" s="159"/>
    </row>
    <row r="161" spans="1:8" ht="15" customHeight="1">
      <c r="A161" s="146">
        <v>2240703</v>
      </c>
      <c r="B161" s="146"/>
      <c r="C161" s="146" t="s">
        <v>325</v>
      </c>
      <c r="D161" s="146" t="s">
        <v>326</v>
      </c>
      <c r="E161" s="124">
        <f t="shared" si="11"/>
        <v>15</v>
      </c>
      <c r="F161" s="148"/>
      <c r="G161" s="124">
        <v>15</v>
      </c>
      <c r="H161" s="159"/>
    </row>
    <row r="162" spans="1:8" ht="15" customHeight="1">
      <c r="A162" s="138" t="s">
        <v>363</v>
      </c>
      <c r="B162" s="138" t="s">
        <v>363</v>
      </c>
      <c r="C162" s="138" t="s">
        <v>363</v>
      </c>
      <c r="D162" s="138" t="s">
        <v>363</v>
      </c>
      <c r="E162" s="138" t="s">
        <v>363</v>
      </c>
      <c r="F162" s="138" t="s">
        <v>363</v>
      </c>
      <c r="G162" s="138" t="s">
        <v>363</v>
      </c>
      <c r="H162" s="138"/>
    </row>
  </sheetData>
  <sheetProtection/>
  <mergeCells count="160">
    <mergeCell ref="A7:D7"/>
    <mergeCell ref="E7:G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G162"/>
    <mergeCell ref="D8:D10"/>
    <mergeCell ref="E8:E10"/>
    <mergeCell ref="F8:F10"/>
    <mergeCell ref="G8:G10"/>
    <mergeCell ref="H7:H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B22">
      <selection activeCell="E33" sqref="E3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03"/>
      <c r="B1" s="104"/>
      <c r="C1" s="104"/>
      <c r="D1" s="104"/>
      <c r="E1" s="105" t="s">
        <v>364</v>
      </c>
      <c r="F1" s="104"/>
      <c r="G1" s="104"/>
      <c r="H1" s="104"/>
      <c r="I1" s="106"/>
    </row>
    <row r="2" spans="1:9" ht="15" customHeight="1">
      <c r="A2" s="103"/>
      <c r="B2" s="104"/>
      <c r="C2" s="104"/>
      <c r="D2" s="104"/>
      <c r="E2" s="104"/>
      <c r="F2" s="104"/>
      <c r="G2" s="104"/>
      <c r="H2" s="104"/>
      <c r="I2" s="106"/>
    </row>
    <row r="3" spans="1:9" ht="15" customHeight="1">
      <c r="A3" s="103"/>
      <c r="B3" s="104"/>
      <c r="C3" s="104"/>
      <c r="D3" s="104"/>
      <c r="E3" s="104"/>
      <c r="F3" s="104"/>
      <c r="G3" s="104"/>
      <c r="H3" s="104"/>
      <c r="I3" s="106"/>
    </row>
    <row r="4" spans="1:9" ht="15" customHeight="1">
      <c r="A4" s="104"/>
      <c r="B4" s="104"/>
      <c r="C4" s="104"/>
      <c r="D4" s="104"/>
      <c r="E4" s="104"/>
      <c r="F4" s="104"/>
      <c r="G4" s="104"/>
      <c r="H4" s="104"/>
      <c r="I4" s="107" t="s">
        <v>365</v>
      </c>
    </row>
    <row r="5" spans="1:9" ht="15" customHeight="1">
      <c r="A5" s="108" t="s">
        <v>2</v>
      </c>
      <c r="B5" s="109"/>
      <c r="C5" s="109"/>
      <c r="D5" s="109"/>
      <c r="E5" s="140"/>
      <c r="F5" s="109"/>
      <c r="G5" s="109"/>
      <c r="H5" s="109"/>
      <c r="I5" s="111" t="s">
        <v>366</v>
      </c>
    </row>
    <row r="6" spans="1:9" ht="15" customHeight="1">
      <c r="A6" s="136" t="s">
        <v>367</v>
      </c>
      <c r="B6" s="135" t="s">
        <v>367</v>
      </c>
      <c r="C6" s="135" t="s">
        <v>367</v>
      </c>
      <c r="D6" s="141" t="s">
        <v>368</v>
      </c>
      <c r="E6" s="135" t="s">
        <v>368</v>
      </c>
      <c r="F6" s="135" t="s">
        <v>368</v>
      </c>
      <c r="G6" s="135" t="s">
        <v>368</v>
      </c>
      <c r="H6" s="135" t="s">
        <v>368</v>
      </c>
      <c r="I6" s="135" t="s">
        <v>368</v>
      </c>
    </row>
    <row r="7" spans="1:9" ht="15" customHeight="1">
      <c r="A7" s="136" t="s">
        <v>369</v>
      </c>
      <c r="B7" s="135" t="s">
        <v>370</v>
      </c>
      <c r="C7" s="135" t="s">
        <v>371</v>
      </c>
      <c r="D7" s="135" t="s">
        <v>369</v>
      </c>
      <c r="E7" s="135" t="s">
        <v>370</v>
      </c>
      <c r="F7" s="135" t="s">
        <v>371</v>
      </c>
      <c r="G7" s="135" t="s">
        <v>369</v>
      </c>
      <c r="H7" s="135" t="s">
        <v>370</v>
      </c>
      <c r="I7" s="135" t="s">
        <v>371</v>
      </c>
    </row>
    <row r="8" spans="1:9" ht="30" customHeight="1">
      <c r="A8" s="136" t="s">
        <v>369</v>
      </c>
      <c r="B8" s="135" t="s">
        <v>370</v>
      </c>
      <c r="C8" s="135" t="s">
        <v>371</v>
      </c>
      <c r="D8" s="135" t="s">
        <v>369</v>
      </c>
      <c r="E8" s="135" t="s">
        <v>370</v>
      </c>
      <c r="F8" s="135" t="s">
        <v>371</v>
      </c>
      <c r="G8" s="135" t="s">
        <v>369</v>
      </c>
      <c r="H8" s="135" t="s">
        <v>370</v>
      </c>
      <c r="I8" s="135" t="s">
        <v>371</v>
      </c>
    </row>
    <row r="9" spans="1:9" ht="15" customHeight="1">
      <c r="A9" s="119" t="s">
        <v>372</v>
      </c>
      <c r="B9" s="118" t="s">
        <v>373</v>
      </c>
      <c r="C9" s="117">
        <f>SUM(C10:C22)</f>
        <v>1303.4000000000003</v>
      </c>
      <c r="D9" s="118" t="s">
        <v>374</v>
      </c>
      <c r="E9" s="118" t="s">
        <v>375</v>
      </c>
      <c r="F9" s="117">
        <f>SUM(F10:F41)</f>
        <v>359.74</v>
      </c>
      <c r="G9" s="118" t="s">
        <v>376</v>
      </c>
      <c r="H9" s="118" t="s">
        <v>377</v>
      </c>
      <c r="I9" s="117"/>
    </row>
    <row r="10" spans="1:9" ht="15" customHeight="1">
      <c r="A10" s="119" t="s">
        <v>378</v>
      </c>
      <c r="B10" s="118" t="s">
        <v>379</v>
      </c>
      <c r="C10" s="117">
        <v>311.22</v>
      </c>
      <c r="D10" s="118" t="s">
        <v>380</v>
      </c>
      <c r="E10" s="118" t="s">
        <v>381</v>
      </c>
      <c r="F10" s="117">
        <v>191.71</v>
      </c>
      <c r="G10" s="118" t="s">
        <v>382</v>
      </c>
      <c r="H10" s="118" t="s">
        <v>383</v>
      </c>
      <c r="I10" s="117"/>
    </row>
    <row r="11" spans="1:9" ht="15" customHeight="1">
      <c r="A11" s="119" t="s">
        <v>384</v>
      </c>
      <c r="B11" s="118" t="s">
        <v>385</v>
      </c>
      <c r="C11" s="117">
        <v>146.9</v>
      </c>
      <c r="D11" s="118" t="s">
        <v>386</v>
      </c>
      <c r="E11" s="118" t="s">
        <v>387</v>
      </c>
      <c r="F11" s="117"/>
      <c r="G11" s="118" t="s">
        <v>388</v>
      </c>
      <c r="H11" s="118" t="s">
        <v>389</v>
      </c>
      <c r="I11" s="117"/>
    </row>
    <row r="12" spans="1:9" ht="15" customHeight="1">
      <c r="A12" s="119" t="s">
        <v>390</v>
      </c>
      <c r="B12" s="118" t="s">
        <v>391</v>
      </c>
      <c r="C12" s="117">
        <v>120.08</v>
      </c>
      <c r="D12" s="118" t="s">
        <v>392</v>
      </c>
      <c r="E12" s="118" t="s">
        <v>393</v>
      </c>
      <c r="F12" s="117"/>
      <c r="G12" s="118" t="s">
        <v>394</v>
      </c>
      <c r="H12" s="118" t="s">
        <v>395</v>
      </c>
      <c r="I12" s="117"/>
    </row>
    <row r="13" spans="1:9" ht="15" customHeight="1">
      <c r="A13" s="119" t="s">
        <v>396</v>
      </c>
      <c r="B13" s="118" t="s">
        <v>397</v>
      </c>
      <c r="C13" s="117"/>
      <c r="D13" s="118" t="s">
        <v>398</v>
      </c>
      <c r="E13" s="118" t="s">
        <v>399</v>
      </c>
      <c r="F13" s="117"/>
      <c r="G13" s="118" t="s">
        <v>400</v>
      </c>
      <c r="H13" s="118" t="s">
        <v>401</v>
      </c>
      <c r="I13" s="117"/>
    </row>
    <row r="14" spans="1:9" ht="15" customHeight="1">
      <c r="A14" s="119" t="s">
        <v>402</v>
      </c>
      <c r="B14" s="118" t="s">
        <v>403</v>
      </c>
      <c r="C14" s="117">
        <v>288.63</v>
      </c>
      <c r="D14" s="118" t="s">
        <v>404</v>
      </c>
      <c r="E14" s="118" t="s">
        <v>405</v>
      </c>
      <c r="F14" s="117">
        <v>2.37</v>
      </c>
      <c r="G14" s="118" t="s">
        <v>406</v>
      </c>
      <c r="H14" s="118" t="s">
        <v>407</v>
      </c>
      <c r="I14" s="117"/>
    </row>
    <row r="15" spans="1:9" ht="15" customHeight="1">
      <c r="A15" s="119" t="s">
        <v>408</v>
      </c>
      <c r="B15" s="118" t="s">
        <v>409</v>
      </c>
      <c r="C15" s="117">
        <v>78.52</v>
      </c>
      <c r="D15" s="118" t="s">
        <v>410</v>
      </c>
      <c r="E15" s="118" t="s">
        <v>411</v>
      </c>
      <c r="F15" s="117">
        <v>13.02</v>
      </c>
      <c r="G15" s="118" t="s">
        <v>412</v>
      </c>
      <c r="H15" s="118" t="s">
        <v>413</v>
      </c>
      <c r="I15" s="117"/>
    </row>
    <row r="16" spans="1:9" ht="15" customHeight="1">
      <c r="A16" s="119" t="s">
        <v>414</v>
      </c>
      <c r="B16" s="118" t="s">
        <v>415</v>
      </c>
      <c r="C16" s="117">
        <v>45.81</v>
      </c>
      <c r="D16" s="118" t="s">
        <v>416</v>
      </c>
      <c r="E16" s="118" t="s">
        <v>417</v>
      </c>
      <c r="F16" s="117">
        <v>8.19</v>
      </c>
      <c r="G16" s="118" t="s">
        <v>418</v>
      </c>
      <c r="H16" s="118" t="s">
        <v>419</v>
      </c>
      <c r="I16" s="117"/>
    </row>
    <row r="17" spans="1:9" ht="15" customHeight="1">
      <c r="A17" s="119" t="s">
        <v>420</v>
      </c>
      <c r="B17" s="118" t="s">
        <v>421</v>
      </c>
      <c r="C17" s="117">
        <v>48.38</v>
      </c>
      <c r="D17" s="118" t="s">
        <v>422</v>
      </c>
      <c r="E17" s="118" t="s">
        <v>423</v>
      </c>
      <c r="F17" s="117"/>
      <c r="G17" s="118" t="s">
        <v>424</v>
      </c>
      <c r="H17" s="118" t="s">
        <v>425</v>
      </c>
      <c r="I17" s="117"/>
    </row>
    <row r="18" spans="1:9" ht="15" customHeight="1">
      <c r="A18" s="119" t="s">
        <v>426</v>
      </c>
      <c r="B18" s="118" t="s">
        <v>427</v>
      </c>
      <c r="C18" s="117">
        <v>16.25</v>
      </c>
      <c r="D18" s="118" t="s">
        <v>428</v>
      </c>
      <c r="E18" s="118" t="s">
        <v>429</v>
      </c>
      <c r="F18" s="117"/>
      <c r="G18" s="118" t="s">
        <v>430</v>
      </c>
      <c r="H18" s="118" t="s">
        <v>431</v>
      </c>
      <c r="I18" s="117"/>
    </row>
    <row r="19" spans="1:9" ht="15" customHeight="1">
      <c r="A19" s="119" t="s">
        <v>432</v>
      </c>
      <c r="B19" s="118" t="s">
        <v>433</v>
      </c>
      <c r="C19" s="117">
        <v>8.49</v>
      </c>
      <c r="D19" s="118" t="s">
        <v>434</v>
      </c>
      <c r="E19" s="118" t="s">
        <v>435</v>
      </c>
      <c r="F19" s="117">
        <v>88.55</v>
      </c>
      <c r="G19" s="118" t="s">
        <v>436</v>
      </c>
      <c r="H19" s="118" t="s">
        <v>437</v>
      </c>
      <c r="I19" s="117"/>
    </row>
    <row r="20" spans="1:9" ht="15" customHeight="1">
      <c r="A20" s="119" t="s">
        <v>438</v>
      </c>
      <c r="B20" s="118" t="s">
        <v>312</v>
      </c>
      <c r="C20" s="117">
        <v>113.4</v>
      </c>
      <c r="D20" s="118" t="s">
        <v>439</v>
      </c>
      <c r="E20" s="118" t="s">
        <v>440</v>
      </c>
      <c r="F20" s="117"/>
      <c r="G20" s="118" t="s">
        <v>441</v>
      </c>
      <c r="H20" s="118" t="s">
        <v>442</v>
      </c>
      <c r="I20" s="117"/>
    </row>
    <row r="21" spans="1:9" ht="15" customHeight="1">
      <c r="A21" s="119" t="s">
        <v>443</v>
      </c>
      <c r="B21" s="118" t="s">
        <v>444</v>
      </c>
      <c r="C21" s="117">
        <v>11.41</v>
      </c>
      <c r="D21" s="118" t="s">
        <v>445</v>
      </c>
      <c r="E21" s="118" t="s">
        <v>446</v>
      </c>
      <c r="F21" s="117">
        <v>0</v>
      </c>
      <c r="G21" s="118" t="s">
        <v>447</v>
      </c>
      <c r="H21" s="118" t="s">
        <v>448</v>
      </c>
      <c r="I21" s="117"/>
    </row>
    <row r="22" spans="1:9" ht="15" customHeight="1">
      <c r="A22" s="119" t="s">
        <v>449</v>
      </c>
      <c r="B22" s="118" t="s">
        <v>450</v>
      </c>
      <c r="C22" s="117">
        <v>114.31</v>
      </c>
      <c r="D22" s="118" t="s">
        <v>451</v>
      </c>
      <c r="E22" s="118" t="s">
        <v>452</v>
      </c>
      <c r="F22" s="117"/>
      <c r="G22" s="118" t="s">
        <v>453</v>
      </c>
      <c r="H22" s="118" t="s">
        <v>454</v>
      </c>
      <c r="I22" s="117"/>
    </row>
    <row r="23" spans="1:9" ht="15" customHeight="1">
      <c r="A23" s="119" t="s">
        <v>455</v>
      </c>
      <c r="B23" s="118" t="s">
        <v>456</v>
      </c>
      <c r="C23" s="117">
        <f>SUM(C24:C35)</f>
        <v>63.230000000000004</v>
      </c>
      <c r="D23" s="118" t="s">
        <v>457</v>
      </c>
      <c r="E23" s="118" t="s">
        <v>458</v>
      </c>
      <c r="F23" s="117"/>
      <c r="G23" s="118" t="s">
        <v>459</v>
      </c>
      <c r="H23" s="118" t="s">
        <v>460</v>
      </c>
      <c r="I23" s="117"/>
    </row>
    <row r="24" spans="1:9" ht="15" customHeight="1">
      <c r="A24" s="119" t="s">
        <v>461</v>
      </c>
      <c r="B24" s="118" t="s">
        <v>462</v>
      </c>
      <c r="C24" s="117"/>
      <c r="D24" s="118" t="s">
        <v>463</v>
      </c>
      <c r="E24" s="118" t="s">
        <v>464</v>
      </c>
      <c r="F24" s="117">
        <v>2.56</v>
      </c>
      <c r="G24" s="118" t="s">
        <v>465</v>
      </c>
      <c r="H24" s="118" t="s">
        <v>466</v>
      </c>
      <c r="I24" s="117"/>
    </row>
    <row r="25" spans="1:9" ht="15" customHeight="1">
      <c r="A25" s="119" t="s">
        <v>467</v>
      </c>
      <c r="B25" s="118" t="s">
        <v>468</v>
      </c>
      <c r="C25" s="117"/>
      <c r="D25" s="118" t="s">
        <v>469</v>
      </c>
      <c r="E25" s="118" t="s">
        <v>470</v>
      </c>
      <c r="F25" s="117"/>
      <c r="G25" s="118" t="s">
        <v>471</v>
      </c>
      <c r="H25" s="118" t="s">
        <v>472</v>
      </c>
      <c r="I25" s="117"/>
    </row>
    <row r="26" spans="1:9" ht="16.5" customHeight="1">
      <c r="A26" s="119" t="s">
        <v>473</v>
      </c>
      <c r="B26" s="118" t="s">
        <v>474</v>
      </c>
      <c r="C26" s="117"/>
      <c r="D26" s="118" t="s">
        <v>475</v>
      </c>
      <c r="E26" s="118" t="s">
        <v>476</v>
      </c>
      <c r="F26" s="117"/>
      <c r="G26" s="118" t="s">
        <v>477</v>
      </c>
      <c r="H26" s="118" t="s">
        <v>478</v>
      </c>
      <c r="I26" s="117"/>
    </row>
    <row r="27" spans="1:9" ht="15" customHeight="1">
      <c r="A27" s="119" t="s">
        <v>479</v>
      </c>
      <c r="B27" s="118" t="s">
        <v>480</v>
      </c>
      <c r="C27" s="117"/>
      <c r="D27" s="118" t="s">
        <v>481</v>
      </c>
      <c r="E27" s="118" t="s">
        <v>482</v>
      </c>
      <c r="F27" s="117"/>
      <c r="G27" s="118" t="s">
        <v>483</v>
      </c>
      <c r="H27" s="118" t="s">
        <v>484</v>
      </c>
      <c r="I27" s="117"/>
    </row>
    <row r="28" spans="1:9" ht="15" customHeight="1">
      <c r="A28" s="119" t="s">
        <v>485</v>
      </c>
      <c r="B28" s="118" t="s">
        <v>486</v>
      </c>
      <c r="C28" s="117">
        <v>58.63</v>
      </c>
      <c r="D28" s="118" t="s">
        <v>487</v>
      </c>
      <c r="E28" s="118" t="s">
        <v>488</v>
      </c>
      <c r="F28" s="117"/>
      <c r="G28" s="118" t="s">
        <v>489</v>
      </c>
      <c r="H28" s="118" t="s">
        <v>490</v>
      </c>
      <c r="I28" s="117"/>
    </row>
    <row r="29" spans="1:9" ht="15" customHeight="1">
      <c r="A29" s="119" t="s">
        <v>491</v>
      </c>
      <c r="B29" s="118" t="s">
        <v>492</v>
      </c>
      <c r="C29" s="117"/>
      <c r="D29" s="118" t="s">
        <v>493</v>
      </c>
      <c r="E29" s="118" t="s">
        <v>494</v>
      </c>
      <c r="F29" s="117"/>
      <c r="G29" s="118" t="s">
        <v>495</v>
      </c>
      <c r="H29" s="118" t="s">
        <v>496</v>
      </c>
      <c r="I29" s="117"/>
    </row>
    <row r="30" spans="1:9" ht="15" customHeight="1">
      <c r="A30" s="119" t="s">
        <v>497</v>
      </c>
      <c r="B30" s="118" t="s">
        <v>498</v>
      </c>
      <c r="C30" s="117">
        <v>4.6</v>
      </c>
      <c r="D30" s="118" t="s">
        <v>499</v>
      </c>
      <c r="E30" s="118" t="s">
        <v>500</v>
      </c>
      <c r="F30" s="117"/>
      <c r="G30" s="118" t="s">
        <v>501</v>
      </c>
      <c r="H30" s="118" t="s">
        <v>502</v>
      </c>
      <c r="I30" s="117"/>
    </row>
    <row r="31" spans="1:9" ht="15" customHeight="1">
      <c r="A31" s="119" t="s">
        <v>503</v>
      </c>
      <c r="B31" s="118" t="s">
        <v>504</v>
      </c>
      <c r="C31" s="117"/>
      <c r="D31" s="118" t="s">
        <v>505</v>
      </c>
      <c r="E31" s="118" t="s">
        <v>506</v>
      </c>
      <c r="F31" s="117">
        <v>15.76</v>
      </c>
      <c r="G31" s="118" t="s">
        <v>507</v>
      </c>
      <c r="H31" s="118" t="s">
        <v>508</v>
      </c>
      <c r="I31" s="117"/>
    </row>
    <row r="32" spans="1:9" ht="15" customHeight="1">
      <c r="A32" s="119" t="s">
        <v>509</v>
      </c>
      <c r="B32" s="118" t="s">
        <v>510</v>
      </c>
      <c r="C32" s="117"/>
      <c r="D32" s="118" t="s">
        <v>511</v>
      </c>
      <c r="E32" s="118" t="s">
        <v>512</v>
      </c>
      <c r="F32" s="117"/>
      <c r="G32" s="118" t="s">
        <v>513</v>
      </c>
      <c r="H32" s="118" t="s">
        <v>514</v>
      </c>
      <c r="I32" s="117"/>
    </row>
    <row r="33" spans="1:9" ht="15" customHeight="1">
      <c r="A33" s="119" t="s">
        <v>515</v>
      </c>
      <c r="B33" s="118" t="s">
        <v>516</v>
      </c>
      <c r="C33" s="117"/>
      <c r="D33" s="118" t="s">
        <v>517</v>
      </c>
      <c r="E33" s="118" t="s">
        <v>518</v>
      </c>
      <c r="F33" s="117">
        <v>8.57</v>
      </c>
      <c r="G33" s="118" t="s">
        <v>519</v>
      </c>
      <c r="H33" s="118" t="s">
        <v>520</v>
      </c>
      <c r="I33" s="117"/>
    </row>
    <row r="34" spans="1:9" ht="15" customHeight="1">
      <c r="A34" s="119" t="s">
        <v>521</v>
      </c>
      <c r="B34" s="118" t="s">
        <v>522</v>
      </c>
      <c r="C34" s="117"/>
      <c r="D34" s="118" t="s">
        <v>523</v>
      </c>
      <c r="E34" s="118" t="s">
        <v>524</v>
      </c>
      <c r="F34" s="117">
        <v>29.01</v>
      </c>
      <c r="G34" s="118" t="s">
        <v>525</v>
      </c>
      <c r="H34" s="118" t="s">
        <v>526</v>
      </c>
      <c r="I34" s="117"/>
    </row>
    <row r="35" spans="1:9" ht="15" customHeight="1">
      <c r="A35" s="119" t="s">
        <v>527</v>
      </c>
      <c r="B35" s="118" t="s">
        <v>528</v>
      </c>
      <c r="C35" s="117"/>
      <c r="D35" s="118" t="s">
        <v>529</v>
      </c>
      <c r="E35" s="118" t="s">
        <v>530</v>
      </c>
      <c r="F35" s="117"/>
      <c r="G35" s="118" t="s">
        <v>531</v>
      </c>
      <c r="H35" s="118" t="s">
        <v>532</v>
      </c>
      <c r="I35" s="117"/>
    </row>
    <row r="36" spans="1:9" ht="15" customHeight="1">
      <c r="A36" s="119"/>
      <c r="B36" s="118"/>
      <c r="C36" s="142"/>
      <c r="D36" s="118" t="s">
        <v>533</v>
      </c>
      <c r="E36" s="118" t="s">
        <v>534</v>
      </c>
      <c r="F36" s="117"/>
      <c r="G36" s="118" t="s">
        <v>535</v>
      </c>
      <c r="H36" s="118" t="s">
        <v>536</v>
      </c>
      <c r="I36" s="117"/>
    </row>
    <row r="37" spans="1:9" ht="15" customHeight="1">
      <c r="A37" s="119"/>
      <c r="B37" s="118"/>
      <c r="C37" s="142"/>
      <c r="D37" s="118" t="s">
        <v>537</v>
      </c>
      <c r="E37" s="118" t="s">
        <v>538</v>
      </c>
      <c r="F37" s="117"/>
      <c r="G37" s="118"/>
      <c r="H37" s="118"/>
      <c r="I37" s="142"/>
    </row>
    <row r="38" spans="1:9" ht="15" customHeight="1">
      <c r="A38" s="119"/>
      <c r="B38" s="118"/>
      <c r="C38" s="142"/>
      <c r="D38" s="118" t="s">
        <v>539</v>
      </c>
      <c r="E38" s="118" t="s">
        <v>540</v>
      </c>
      <c r="F38" s="117"/>
      <c r="G38" s="118"/>
      <c r="H38" s="118"/>
      <c r="I38" s="142"/>
    </row>
    <row r="39" spans="1:9" ht="15" customHeight="1">
      <c r="A39" s="119"/>
      <c r="B39" s="118"/>
      <c r="C39" s="142"/>
      <c r="D39" s="118" t="s">
        <v>541</v>
      </c>
      <c r="E39" s="118" t="s">
        <v>542</v>
      </c>
      <c r="F39" s="117"/>
      <c r="G39" s="118"/>
      <c r="H39" s="118"/>
      <c r="I39" s="142"/>
    </row>
    <row r="40" spans="1:9" ht="15" customHeight="1">
      <c r="A40" s="119"/>
      <c r="B40" s="118"/>
      <c r="C40" s="142"/>
      <c r="D40" s="118" t="s">
        <v>543</v>
      </c>
      <c r="E40" s="118" t="s">
        <v>544</v>
      </c>
      <c r="F40" s="117"/>
      <c r="G40" s="118"/>
      <c r="H40" s="118"/>
      <c r="I40" s="142"/>
    </row>
    <row r="41" spans="1:9" ht="15" customHeight="1">
      <c r="A41" s="119"/>
      <c r="B41" s="118"/>
      <c r="C41" s="142"/>
      <c r="D41" s="118" t="s">
        <v>545</v>
      </c>
      <c r="E41" s="118" t="s">
        <v>546</v>
      </c>
      <c r="F41" s="117"/>
      <c r="G41" s="118"/>
      <c r="H41" s="118"/>
      <c r="I41" s="142"/>
    </row>
    <row r="42" spans="1:9" ht="15" customHeight="1">
      <c r="A42" s="112" t="s">
        <v>547</v>
      </c>
      <c r="B42" s="113" t="s">
        <v>547</v>
      </c>
      <c r="C42" s="117">
        <f>C9+C23</f>
        <v>1366.6300000000003</v>
      </c>
      <c r="D42" s="113" t="s">
        <v>548</v>
      </c>
      <c r="E42" s="113" t="s">
        <v>548</v>
      </c>
      <c r="F42" s="113" t="s">
        <v>548</v>
      </c>
      <c r="G42" s="113" t="s">
        <v>548</v>
      </c>
      <c r="H42" s="113" t="s">
        <v>548</v>
      </c>
      <c r="I42" s="117">
        <f>F9</f>
        <v>359.74</v>
      </c>
    </row>
    <row r="43" spans="1:9" ht="15" customHeight="1">
      <c r="A43" s="132" t="s">
        <v>549</v>
      </c>
      <c r="B43" s="132" t="s">
        <v>549</v>
      </c>
      <c r="C43" s="132" t="s">
        <v>549</v>
      </c>
      <c r="D43" s="132" t="s">
        <v>549</v>
      </c>
      <c r="E43" s="132" t="s">
        <v>549</v>
      </c>
      <c r="F43" s="132" t="s">
        <v>549</v>
      </c>
      <c r="G43" s="132" t="s">
        <v>549</v>
      </c>
      <c r="H43" s="132" t="s">
        <v>549</v>
      </c>
      <c r="I43" s="132" t="s">
        <v>549</v>
      </c>
    </row>
    <row r="44" spans="1:9" ht="15" customHeight="1">
      <c r="A44" s="104"/>
      <c r="B44" s="104"/>
      <c r="C44" s="104"/>
      <c r="D44" s="104"/>
      <c r="E44" s="143"/>
      <c r="F44" s="104"/>
      <c r="G44" s="104"/>
      <c r="H44" s="104"/>
      <c r="I44" s="10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7"/>
  <sheetViews>
    <sheetView workbookViewId="0" topLeftCell="A1">
      <selection activeCell="I22" sqref="I22"/>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03"/>
      <c r="B1" s="104"/>
      <c r="C1" s="104"/>
      <c r="D1" s="104"/>
      <c r="E1" s="105" t="s">
        <v>550</v>
      </c>
      <c r="F1" s="104"/>
      <c r="G1" s="104"/>
      <c r="H1" s="104"/>
      <c r="I1" s="104"/>
      <c r="J1" s="106"/>
    </row>
    <row r="2" spans="1:10" ht="15" customHeight="1">
      <c r="A2" s="103"/>
      <c r="B2" s="104"/>
      <c r="C2" s="104"/>
      <c r="D2" s="104"/>
      <c r="E2" s="104"/>
      <c r="F2" s="104"/>
      <c r="G2" s="104"/>
      <c r="H2" s="104"/>
      <c r="I2" s="104"/>
      <c r="J2" s="106"/>
    </row>
    <row r="3" spans="1:10" ht="15" customHeight="1">
      <c r="A3" s="104"/>
      <c r="B3" s="104"/>
      <c r="C3" s="104"/>
      <c r="D3" s="104"/>
      <c r="E3" s="104"/>
      <c r="F3" s="104"/>
      <c r="G3" s="104"/>
      <c r="H3" s="104"/>
      <c r="I3" s="104"/>
      <c r="J3" s="107" t="s">
        <v>551</v>
      </c>
    </row>
    <row r="4" spans="1:10" ht="15" customHeight="1">
      <c r="A4" s="108" t="s">
        <v>2</v>
      </c>
      <c r="B4" s="109"/>
      <c r="C4" s="109"/>
      <c r="D4" s="109"/>
      <c r="E4" s="110" t="s">
        <v>3</v>
      </c>
      <c r="F4" s="109"/>
      <c r="G4" s="109"/>
      <c r="H4" s="109"/>
      <c r="I4" s="109"/>
      <c r="J4" s="111" t="s">
        <v>4</v>
      </c>
    </row>
    <row r="5" spans="1:10" ht="15" customHeight="1">
      <c r="A5" s="133" t="s">
        <v>7</v>
      </c>
      <c r="B5" s="134" t="s">
        <v>7</v>
      </c>
      <c r="C5" s="134" t="s">
        <v>7</v>
      </c>
      <c r="D5" s="134" t="s">
        <v>7</v>
      </c>
      <c r="E5" s="135" t="s">
        <v>48</v>
      </c>
      <c r="F5" s="135" t="s">
        <v>552</v>
      </c>
      <c r="G5" s="135" t="s">
        <v>362</v>
      </c>
      <c r="H5" s="135" t="s">
        <v>362</v>
      </c>
      <c r="I5" s="135" t="s">
        <v>362</v>
      </c>
      <c r="J5" s="135" t="s">
        <v>49</v>
      </c>
    </row>
    <row r="6" spans="1:10" ht="15" customHeight="1">
      <c r="A6" s="136" t="s">
        <v>61</v>
      </c>
      <c r="B6" s="135" t="s">
        <v>61</v>
      </c>
      <c r="C6" s="135" t="s">
        <v>61</v>
      </c>
      <c r="D6" s="135" t="s">
        <v>62</v>
      </c>
      <c r="E6" s="135" t="s">
        <v>48</v>
      </c>
      <c r="F6" s="135" t="s">
        <v>552</v>
      </c>
      <c r="G6" s="135" t="s">
        <v>65</v>
      </c>
      <c r="H6" s="135" t="s">
        <v>336</v>
      </c>
      <c r="I6" s="135" t="s">
        <v>337</v>
      </c>
      <c r="J6" s="135" t="s">
        <v>49</v>
      </c>
    </row>
    <row r="7" spans="1:10" ht="15" customHeight="1">
      <c r="A7" s="136" t="s">
        <v>61</v>
      </c>
      <c r="B7" s="135" t="s">
        <v>61</v>
      </c>
      <c r="C7" s="135" t="s">
        <v>61</v>
      </c>
      <c r="D7" s="135" t="s">
        <v>62</v>
      </c>
      <c r="E7" s="135" t="s">
        <v>48</v>
      </c>
      <c r="F7" s="135" t="s">
        <v>552</v>
      </c>
      <c r="G7" s="135" t="s">
        <v>65</v>
      </c>
      <c r="H7" s="135" t="s">
        <v>336</v>
      </c>
      <c r="I7" s="135" t="s">
        <v>337</v>
      </c>
      <c r="J7" s="135" t="s">
        <v>49</v>
      </c>
    </row>
    <row r="8" spans="1:10" ht="30" customHeight="1">
      <c r="A8" s="136" t="s">
        <v>61</v>
      </c>
      <c r="B8" s="135" t="s">
        <v>61</v>
      </c>
      <c r="C8" s="135" t="s">
        <v>61</v>
      </c>
      <c r="D8" s="135" t="s">
        <v>62</v>
      </c>
      <c r="E8" s="135" t="s">
        <v>48</v>
      </c>
      <c r="F8" s="135" t="s">
        <v>552</v>
      </c>
      <c r="G8" s="135" t="s">
        <v>65</v>
      </c>
      <c r="H8" s="135" t="s">
        <v>336</v>
      </c>
      <c r="I8" s="135" t="s">
        <v>337</v>
      </c>
      <c r="J8" s="135" t="s">
        <v>49</v>
      </c>
    </row>
    <row r="9" spans="1:10" ht="15" customHeight="1">
      <c r="A9" s="136" t="s">
        <v>65</v>
      </c>
      <c r="B9" s="135" t="s">
        <v>65</v>
      </c>
      <c r="C9" s="135" t="s">
        <v>65</v>
      </c>
      <c r="D9" s="135" t="s">
        <v>65</v>
      </c>
      <c r="E9" s="117"/>
      <c r="F9" s="117">
        <f>F10+F14</f>
        <v>333.93</v>
      </c>
      <c r="G9" s="117">
        <f>G10+G14</f>
        <v>333.93</v>
      </c>
      <c r="H9" s="117"/>
      <c r="I9" s="117">
        <f>I10+I14</f>
        <v>333.93</v>
      </c>
      <c r="J9" s="117"/>
    </row>
    <row r="10" spans="1:10" ht="15" customHeight="1">
      <c r="A10" s="114" t="s">
        <v>228</v>
      </c>
      <c r="B10" s="118" t="s">
        <v>228</v>
      </c>
      <c r="C10" s="118" t="s">
        <v>228</v>
      </c>
      <c r="D10" s="116" t="s">
        <v>229</v>
      </c>
      <c r="E10" s="139"/>
      <c r="F10" s="139">
        <f>F11</f>
        <v>327.63</v>
      </c>
      <c r="G10" s="139">
        <f>G11</f>
        <v>327.63</v>
      </c>
      <c r="H10" s="139"/>
      <c r="I10" s="139">
        <f>I11</f>
        <v>327.63</v>
      </c>
      <c r="J10" s="139"/>
    </row>
    <row r="11" spans="1:10" ht="15" customHeight="1">
      <c r="A11" s="114" t="s">
        <v>245</v>
      </c>
      <c r="B11" s="118" t="s">
        <v>245</v>
      </c>
      <c r="C11" s="118" t="s">
        <v>245</v>
      </c>
      <c r="D11" s="116" t="s">
        <v>246</v>
      </c>
      <c r="E11" s="139"/>
      <c r="F11" s="139">
        <f>F12+F13</f>
        <v>327.63</v>
      </c>
      <c r="G11" s="139">
        <f>G12+G13</f>
        <v>327.63</v>
      </c>
      <c r="H11" s="139"/>
      <c r="I11" s="139">
        <f>I12+I13</f>
        <v>327.63</v>
      </c>
      <c r="J11" s="139"/>
    </row>
    <row r="12" spans="1:10" ht="15" customHeight="1">
      <c r="A12" s="119" t="s">
        <v>247</v>
      </c>
      <c r="B12" s="118" t="s">
        <v>247</v>
      </c>
      <c r="C12" s="118" t="s">
        <v>247</v>
      </c>
      <c r="D12" s="118" t="s">
        <v>248</v>
      </c>
      <c r="E12" s="117"/>
      <c r="F12" s="117">
        <v>102</v>
      </c>
      <c r="G12" s="117">
        <v>102</v>
      </c>
      <c r="H12" s="117"/>
      <c r="I12" s="117">
        <v>102</v>
      </c>
      <c r="J12" s="117"/>
    </row>
    <row r="13" spans="1:10" ht="15" customHeight="1">
      <c r="A13" s="119" t="s">
        <v>249</v>
      </c>
      <c r="B13" s="118" t="s">
        <v>249</v>
      </c>
      <c r="C13" s="118" t="s">
        <v>249</v>
      </c>
      <c r="D13" s="118" t="s">
        <v>250</v>
      </c>
      <c r="E13" s="117"/>
      <c r="F13" s="117">
        <v>225.63</v>
      </c>
      <c r="G13" s="117">
        <v>225.63</v>
      </c>
      <c r="H13" s="117"/>
      <c r="I13" s="117">
        <v>225.63</v>
      </c>
      <c r="J13" s="117"/>
    </row>
    <row r="14" spans="1:10" ht="15" customHeight="1">
      <c r="A14" s="114">
        <v>21213</v>
      </c>
      <c r="B14" s="118" t="s">
        <v>327</v>
      </c>
      <c r="C14" s="118" t="s">
        <v>327</v>
      </c>
      <c r="D14" s="116" t="s">
        <v>251</v>
      </c>
      <c r="E14" s="139"/>
      <c r="F14" s="139">
        <f>F15</f>
        <v>6.3</v>
      </c>
      <c r="G14" s="139">
        <f>G15</f>
        <v>6.3</v>
      </c>
      <c r="H14" s="139"/>
      <c r="I14" s="139">
        <f>I15</f>
        <v>6.3</v>
      </c>
      <c r="J14" s="139"/>
    </row>
    <row r="15" spans="1:10" ht="15" customHeight="1">
      <c r="A15" s="119">
        <v>2121399</v>
      </c>
      <c r="B15" s="118" t="s">
        <v>329</v>
      </c>
      <c r="C15" s="118" t="s">
        <v>329</v>
      </c>
      <c r="D15" s="118" t="s">
        <v>252</v>
      </c>
      <c r="E15" s="139"/>
      <c r="F15" s="139">
        <v>6.3</v>
      </c>
      <c r="G15" s="139">
        <v>6.3</v>
      </c>
      <c r="H15" s="139"/>
      <c r="I15" s="139">
        <v>6.3</v>
      </c>
      <c r="J15" s="139"/>
    </row>
    <row r="16" spans="1:10" ht="15" customHeight="1">
      <c r="A16" s="138" t="s">
        <v>553</v>
      </c>
      <c r="B16" s="138" t="s">
        <v>553</v>
      </c>
      <c r="C16" s="138" t="s">
        <v>553</v>
      </c>
      <c r="D16" s="138" t="s">
        <v>553</v>
      </c>
      <c r="E16" s="138" t="s">
        <v>553</v>
      </c>
      <c r="F16" s="138" t="s">
        <v>553</v>
      </c>
      <c r="G16" s="138" t="s">
        <v>553</v>
      </c>
      <c r="H16" s="138" t="s">
        <v>553</v>
      </c>
      <c r="I16" s="138" t="s">
        <v>553</v>
      </c>
      <c r="J16" s="138" t="s">
        <v>553</v>
      </c>
    </row>
    <row r="17" spans="1:10" ht="15" customHeight="1">
      <c r="A17" s="138" t="s">
        <v>554</v>
      </c>
      <c r="B17" s="138" t="s">
        <v>554</v>
      </c>
      <c r="C17" s="138" t="s">
        <v>554</v>
      </c>
      <c r="D17" s="138" t="s">
        <v>554</v>
      </c>
      <c r="E17" s="138" t="s">
        <v>554</v>
      </c>
      <c r="F17" s="138" t="s">
        <v>554</v>
      </c>
      <c r="G17" s="138" t="s">
        <v>554</v>
      </c>
      <c r="H17" s="138" t="s">
        <v>554</v>
      </c>
      <c r="I17" s="138" t="s">
        <v>554</v>
      </c>
      <c r="J17" s="138" t="s">
        <v>554</v>
      </c>
    </row>
  </sheetData>
  <sheetProtection/>
  <mergeCells count="19">
    <mergeCell ref="A5:D5"/>
    <mergeCell ref="G5:I5"/>
    <mergeCell ref="A9:D9"/>
    <mergeCell ref="A10:C10"/>
    <mergeCell ref="A11:C11"/>
    <mergeCell ref="A12:C12"/>
    <mergeCell ref="A13:C13"/>
    <mergeCell ref="A14:C14"/>
    <mergeCell ref="A15:C15"/>
    <mergeCell ref="A16:J16"/>
    <mergeCell ref="A17:J17"/>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4"/>
  <sheetViews>
    <sheetView workbookViewId="0" topLeftCell="A1">
      <selection activeCell="D4" sqref="D4"/>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03"/>
      <c r="B1" s="104"/>
      <c r="C1" s="104"/>
      <c r="E1" s="105" t="s">
        <v>555</v>
      </c>
      <c r="F1" s="104"/>
      <c r="G1" s="106"/>
    </row>
    <row r="2" spans="1:7" ht="15" customHeight="1">
      <c r="A2" s="103"/>
      <c r="B2" s="104"/>
      <c r="C2" s="104"/>
      <c r="D2" s="104"/>
      <c r="E2" s="104"/>
      <c r="F2" s="104"/>
      <c r="G2" s="106"/>
    </row>
    <row r="3" spans="1:7" ht="15" customHeight="1">
      <c r="A3" s="103"/>
      <c r="B3" s="104"/>
      <c r="C3" s="104"/>
      <c r="D3" s="104"/>
      <c r="E3" s="104"/>
      <c r="F3" s="104"/>
      <c r="G3" s="106"/>
    </row>
    <row r="4" spans="1:7" ht="15" customHeight="1">
      <c r="A4" s="104"/>
      <c r="B4" s="104"/>
      <c r="C4" s="104"/>
      <c r="D4" s="104"/>
      <c r="E4" s="104"/>
      <c r="F4" s="104"/>
      <c r="G4" s="107" t="s">
        <v>556</v>
      </c>
    </row>
    <row r="5" spans="1:7" ht="24" customHeight="1">
      <c r="A5" s="108" t="s">
        <v>2</v>
      </c>
      <c r="B5" s="109"/>
      <c r="C5" s="109"/>
      <c r="D5" s="110" t="s">
        <v>3</v>
      </c>
      <c r="E5" s="109"/>
      <c r="F5" s="109"/>
      <c r="G5" s="111" t="s">
        <v>4</v>
      </c>
    </row>
    <row r="6" spans="1:7" ht="24" customHeight="1">
      <c r="A6" s="133" t="s">
        <v>7</v>
      </c>
      <c r="B6" s="134" t="s">
        <v>7</v>
      </c>
      <c r="C6" s="134" t="s">
        <v>7</v>
      </c>
      <c r="D6" s="134" t="s">
        <v>7</v>
      </c>
      <c r="E6" s="135" t="s">
        <v>362</v>
      </c>
      <c r="F6" s="135" t="s">
        <v>362</v>
      </c>
      <c r="G6" s="135" t="s">
        <v>362</v>
      </c>
    </row>
    <row r="7" spans="1:7" ht="15" customHeight="1">
      <c r="A7" s="136" t="s">
        <v>61</v>
      </c>
      <c r="B7" s="135" t="s">
        <v>61</v>
      </c>
      <c r="C7" s="135" t="s">
        <v>61</v>
      </c>
      <c r="D7" s="135" t="s">
        <v>557</v>
      </c>
      <c r="E7" s="135" t="s">
        <v>65</v>
      </c>
      <c r="F7" s="135" t="s">
        <v>336</v>
      </c>
      <c r="G7" s="135" t="s">
        <v>337</v>
      </c>
    </row>
    <row r="8" spans="1:7" ht="15" customHeight="1">
      <c r="A8" s="136" t="s">
        <v>61</v>
      </c>
      <c r="B8" s="135" t="s">
        <v>61</v>
      </c>
      <c r="C8" s="135" t="s">
        <v>61</v>
      </c>
      <c r="D8" s="135" t="s">
        <v>557</v>
      </c>
      <c r="E8" s="135" t="s">
        <v>65</v>
      </c>
      <c r="F8" s="135" t="s">
        <v>336</v>
      </c>
      <c r="G8" s="135" t="s">
        <v>337</v>
      </c>
    </row>
    <row r="9" spans="1:7" ht="30" customHeight="1">
      <c r="A9" s="136" t="s">
        <v>61</v>
      </c>
      <c r="B9" s="135" t="s">
        <v>61</v>
      </c>
      <c r="C9" s="135" t="s">
        <v>61</v>
      </c>
      <c r="D9" s="135" t="s">
        <v>557</v>
      </c>
      <c r="E9" s="135" t="s">
        <v>65</v>
      </c>
      <c r="F9" s="135" t="s">
        <v>336</v>
      </c>
      <c r="G9" s="135" t="s">
        <v>337</v>
      </c>
    </row>
    <row r="10" spans="1:7" ht="33.75" customHeight="1">
      <c r="A10" s="136" t="s">
        <v>65</v>
      </c>
      <c r="B10" s="135" t="s">
        <v>65</v>
      </c>
      <c r="C10" s="135" t="s">
        <v>65</v>
      </c>
      <c r="D10" s="135" t="s">
        <v>65</v>
      </c>
      <c r="E10" s="117"/>
      <c r="F10" s="117"/>
      <c r="G10" s="117"/>
    </row>
    <row r="11" spans="1:7" ht="33.75" customHeight="1">
      <c r="A11" s="119"/>
      <c r="B11" s="118"/>
      <c r="C11" s="118"/>
      <c r="D11" s="118"/>
      <c r="E11" s="117"/>
      <c r="F11" s="117"/>
      <c r="G11" s="117"/>
    </row>
    <row r="12" spans="1:7" ht="15" customHeight="1">
      <c r="A12" s="137" t="s">
        <v>558</v>
      </c>
      <c r="B12" s="138" t="s">
        <v>559</v>
      </c>
      <c r="C12" s="138" t="s">
        <v>559</v>
      </c>
      <c r="D12" s="138" t="s">
        <v>559</v>
      </c>
      <c r="E12" s="138" t="s">
        <v>559</v>
      </c>
      <c r="F12" s="138" t="s">
        <v>559</v>
      </c>
      <c r="G12" s="138" t="s">
        <v>559</v>
      </c>
    </row>
    <row r="13" spans="1:7" ht="15" customHeight="1">
      <c r="A13" s="130"/>
      <c r="B13" s="138"/>
      <c r="C13" s="138"/>
      <c r="D13" s="138"/>
      <c r="E13" s="138"/>
      <c r="F13" s="138"/>
      <c r="G13" s="138"/>
    </row>
    <row r="14" spans="1:7" ht="15" customHeight="1">
      <c r="A14" s="130"/>
      <c r="B14" s="138"/>
      <c r="C14" s="138"/>
      <c r="D14" s="138"/>
      <c r="E14" s="138"/>
      <c r="F14" s="138"/>
      <c r="G14" s="138"/>
    </row>
  </sheetData>
  <sheetProtection/>
  <mergeCells count="12">
    <mergeCell ref="A6:D6"/>
    <mergeCell ref="E6:G6"/>
    <mergeCell ref="A10:D10"/>
    <mergeCell ref="A11:C11"/>
    <mergeCell ref="A12:G12"/>
    <mergeCell ref="A13:G13"/>
    <mergeCell ref="A14:G14"/>
    <mergeCell ref="D7:D9"/>
    <mergeCell ref="E7:E9"/>
    <mergeCell ref="F7:F9"/>
    <mergeCell ref="G7:G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1">
      <selection activeCell="C36" sqref="C36"/>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03"/>
      <c r="B1" s="104"/>
      <c r="C1" s="105" t="s">
        <v>560</v>
      </c>
      <c r="D1" s="104"/>
      <c r="E1" s="106"/>
    </row>
    <row r="2" spans="1:5" ht="15" customHeight="1">
      <c r="A2" s="103"/>
      <c r="B2" s="104"/>
      <c r="C2" s="104"/>
      <c r="D2" s="104"/>
      <c r="E2" s="106"/>
    </row>
    <row r="3" spans="1:5" ht="15" customHeight="1">
      <c r="A3" s="103"/>
      <c r="B3" s="104"/>
      <c r="C3" s="104"/>
      <c r="D3" s="104"/>
      <c r="E3" s="106"/>
    </row>
    <row r="4" spans="1:5" ht="15" customHeight="1">
      <c r="A4" s="103"/>
      <c r="B4" s="104"/>
      <c r="C4" s="104"/>
      <c r="D4" s="104"/>
      <c r="E4" s="106"/>
    </row>
    <row r="5" spans="1:5" ht="15" customHeight="1">
      <c r="A5" s="103"/>
      <c r="B5" s="104"/>
      <c r="C5" s="104"/>
      <c r="D5" s="104"/>
      <c r="E5" s="106"/>
    </row>
    <row r="6" spans="1:5" ht="15" customHeight="1">
      <c r="A6" s="104"/>
      <c r="B6" s="104"/>
      <c r="C6" s="104"/>
      <c r="D6" s="104"/>
      <c r="E6" s="107" t="s">
        <v>561</v>
      </c>
    </row>
    <row r="7" spans="1:5" ht="15" customHeight="1">
      <c r="A7" s="108" t="s">
        <v>2</v>
      </c>
      <c r="B7" s="109"/>
      <c r="C7" s="110" t="s">
        <v>3</v>
      </c>
      <c r="D7" s="109"/>
      <c r="E7" s="111" t="s">
        <v>4</v>
      </c>
    </row>
    <row r="8" spans="1:5" ht="22.5" customHeight="1">
      <c r="A8" s="112" t="s">
        <v>562</v>
      </c>
      <c r="B8" s="113" t="s">
        <v>563</v>
      </c>
      <c r="C8" s="113" t="s">
        <v>8</v>
      </c>
      <c r="D8" s="113" t="s">
        <v>562</v>
      </c>
      <c r="E8" s="113" t="s">
        <v>8</v>
      </c>
    </row>
    <row r="9" spans="1:5" ht="15" customHeight="1">
      <c r="A9" s="114" t="s">
        <v>564</v>
      </c>
      <c r="B9" s="115" t="s">
        <v>565</v>
      </c>
      <c r="C9" s="115" t="s">
        <v>565</v>
      </c>
      <c r="D9" s="116" t="s">
        <v>566</v>
      </c>
      <c r="E9" s="117">
        <f>E10+E11</f>
        <v>196.43</v>
      </c>
    </row>
    <row r="10" spans="1:5" ht="15" customHeight="1">
      <c r="A10" s="114" t="s">
        <v>567</v>
      </c>
      <c r="B10" s="117">
        <v>25</v>
      </c>
      <c r="C10" s="117">
        <v>22.81</v>
      </c>
      <c r="D10" s="118" t="s">
        <v>568</v>
      </c>
      <c r="E10" s="117">
        <v>164.43</v>
      </c>
    </row>
    <row r="11" spans="1:5" ht="15" customHeight="1">
      <c r="A11" s="119" t="s">
        <v>569</v>
      </c>
      <c r="B11" s="117"/>
      <c r="C11" s="117"/>
      <c r="D11" s="118" t="s">
        <v>570</v>
      </c>
      <c r="E11" s="117">
        <v>32</v>
      </c>
    </row>
    <row r="12" spans="1:5" ht="15" customHeight="1">
      <c r="A12" s="119" t="s">
        <v>571</v>
      </c>
      <c r="B12" s="117">
        <v>9</v>
      </c>
      <c r="C12" s="117">
        <v>8.57</v>
      </c>
      <c r="D12" s="116" t="s">
        <v>572</v>
      </c>
      <c r="E12" s="115" t="s">
        <v>565</v>
      </c>
    </row>
    <row r="13" spans="1:5" ht="15" customHeight="1">
      <c r="A13" s="119" t="s">
        <v>573</v>
      </c>
      <c r="B13" s="117"/>
      <c r="C13" s="117"/>
      <c r="D13" s="118" t="s">
        <v>574</v>
      </c>
      <c r="E13" s="120">
        <v>5</v>
      </c>
    </row>
    <row r="14" spans="1:5" ht="15" customHeight="1">
      <c r="A14" s="119" t="s">
        <v>575</v>
      </c>
      <c r="B14" s="117">
        <v>9</v>
      </c>
      <c r="C14" s="117">
        <v>8.57</v>
      </c>
      <c r="D14" s="118" t="s">
        <v>576</v>
      </c>
      <c r="E14" s="120"/>
    </row>
    <row r="15" spans="1:5" ht="15" customHeight="1">
      <c r="A15" s="119" t="s">
        <v>577</v>
      </c>
      <c r="B15" s="117">
        <v>16</v>
      </c>
      <c r="C15" s="117">
        <v>14.24</v>
      </c>
      <c r="D15" s="118" t="s">
        <v>578</v>
      </c>
      <c r="E15" s="120"/>
    </row>
    <row r="16" spans="1:5" ht="15" customHeight="1">
      <c r="A16" s="119" t="s">
        <v>579</v>
      </c>
      <c r="B16" s="115" t="s">
        <v>565</v>
      </c>
      <c r="C16" s="117">
        <v>14.24</v>
      </c>
      <c r="D16" s="118" t="s">
        <v>580</v>
      </c>
      <c r="E16" s="120"/>
    </row>
    <row r="17" spans="1:5" ht="15" customHeight="1">
      <c r="A17" s="119" t="s">
        <v>581</v>
      </c>
      <c r="B17" s="115" t="s">
        <v>565</v>
      </c>
      <c r="C17" s="117"/>
      <c r="D17" s="118" t="s">
        <v>582</v>
      </c>
      <c r="E17" s="120">
        <v>2</v>
      </c>
    </row>
    <row r="18" spans="1:5" ht="15" customHeight="1">
      <c r="A18" s="119" t="s">
        <v>583</v>
      </c>
      <c r="B18" s="115" t="s">
        <v>565</v>
      </c>
      <c r="C18" s="117"/>
      <c r="D18" s="118" t="s">
        <v>584</v>
      </c>
      <c r="E18" s="120"/>
    </row>
    <row r="19" spans="1:5" ht="15" customHeight="1">
      <c r="A19" s="114" t="s">
        <v>585</v>
      </c>
      <c r="B19" s="115" t="s">
        <v>565</v>
      </c>
      <c r="C19" s="115" t="s">
        <v>565</v>
      </c>
      <c r="D19" s="118" t="s">
        <v>586</v>
      </c>
      <c r="E19" s="120">
        <v>3</v>
      </c>
    </row>
    <row r="20" spans="1:5" ht="15" customHeight="1">
      <c r="A20" s="119" t="s">
        <v>587</v>
      </c>
      <c r="B20" s="115" t="s">
        <v>565</v>
      </c>
      <c r="C20" s="120"/>
      <c r="D20" s="118" t="s">
        <v>588</v>
      </c>
      <c r="E20" s="120"/>
    </row>
    <row r="21" spans="1:5" ht="15" customHeight="1">
      <c r="A21" s="119" t="s">
        <v>589</v>
      </c>
      <c r="B21" s="115" t="s">
        <v>565</v>
      </c>
      <c r="C21" s="120"/>
      <c r="D21" s="118" t="s">
        <v>590</v>
      </c>
      <c r="E21" s="120"/>
    </row>
    <row r="22" spans="1:5" ht="15" customHeight="1">
      <c r="A22" s="119" t="s">
        <v>591</v>
      </c>
      <c r="B22" s="115" t="s">
        <v>565</v>
      </c>
      <c r="C22" s="120"/>
      <c r="D22" s="118" t="s">
        <v>592</v>
      </c>
      <c r="E22" s="120"/>
    </row>
    <row r="23" spans="1:5" ht="15" customHeight="1">
      <c r="A23" s="119" t="s">
        <v>593</v>
      </c>
      <c r="B23" s="115" t="s">
        <v>565</v>
      </c>
      <c r="C23" s="120">
        <v>2</v>
      </c>
      <c r="D23" s="118" t="s">
        <v>594</v>
      </c>
      <c r="E23" s="120"/>
    </row>
    <row r="24" spans="1:5" ht="15" customHeight="1">
      <c r="A24" s="119" t="s">
        <v>595</v>
      </c>
      <c r="B24" s="115" t="s">
        <v>565</v>
      </c>
      <c r="C24" s="120">
        <v>472</v>
      </c>
      <c r="D24" s="116" t="s">
        <v>596</v>
      </c>
      <c r="E24" s="115" t="s">
        <v>565</v>
      </c>
    </row>
    <row r="25" spans="1:5" ht="15" customHeight="1">
      <c r="A25" s="119" t="s">
        <v>597</v>
      </c>
      <c r="B25" s="115" t="s">
        <v>565</v>
      </c>
      <c r="C25" s="120"/>
      <c r="D25" s="118" t="s">
        <v>598</v>
      </c>
      <c r="E25" s="117">
        <f>E26+E27+E28</f>
        <v>245.70000000000002</v>
      </c>
    </row>
    <row r="26" spans="1:5" ht="15" customHeight="1">
      <c r="A26" s="119" t="s">
        <v>599</v>
      </c>
      <c r="B26" s="115" t="s">
        <v>565</v>
      </c>
      <c r="C26" s="120">
        <v>2373</v>
      </c>
      <c r="D26" s="118" t="s">
        <v>600</v>
      </c>
      <c r="E26" s="121">
        <v>5.11</v>
      </c>
    </row>
    <row r="27" spans="1:5" ht="15" customHeight="1">
      <c r="A27" s="119" t="s">
        <v>601</v>
      </c>
      <c r="B27" s="115" t="s">
        <v>565</v>
      </c>
      <c r="C27" s="120"/>
      <c r="D27" s="122" t="s">
        <v>602</v>
      </c>
      <c r="E27" s="123">
        <v>240.59</v>
      </c>
    </row>
    <row r="28" spans="1:5" ht="15" customHeight="1">
      <c r="A28" s="119" t="s">
        <v>603</v>
      </c>
      <c r="B28" s="115" t="s">
        <v>565</v>
      </c>
      <c r="C28" s="120"/>
      <c r="D28" s="122" t="s">
        <v>604</v>
      </c>
      <c r="E28" s="124"/>
    </row>
    <row r="29" spans="1:5" ht="15" customHeight="1">
      <c r="A29" s="119" t="s">
        <v>605</v>
      </c>
      <c r="B29" s="115" t="s">
        <v>565</v>
      </c>
      <c r="C29" s="120"/>
      <c r="D29" s="118" t="s">
        <v>606</v>
      </c>
      <c r="E29" s="117">
        <f>E30</f>
        <v>245.7</v>
      </c>
    </row>
    <row r="30" spans="1:5" ht="15" customHeight="1">
      <c r="A30" s="125" t="s">
        <v>607</v>
      </c>
      <c r="B30" s="115" t="s">
        <v>565</v>
      </c>
      <c r="C30" s="126">
        <v>0</v>
      </c>
      <c r="D30" s="127" t="s">
        <v>608</v>
      </c>
      <c r="E30" s="117">
        <v>245.7</v>
      </c>
    </row>
    <row r="31" spans="1:5" ht="15" customHeight="1">
      <c r="A31" s="125" t="s">
        <v>609</v>
      </c>
      <c r="B31" s="115" t="s">
        <v>565</v>
      </c>
      <c r="C31" s="126">
        <v>2.56</v>
      </c>
      <c r="D31" s="127"/>
      <c r="E31" s="127"/>
    </row>
    <row r="32" spans="1:5" ht="15" customHeight="1">
      <c r="A32" s="128" t="s">
        <v>610</v>
      </c>
      <c r="B32" s="129" t="s">
        <v>610</v>
      </c>
      <c r="C32" s="129" t="s">
        <v>610</v>
      </c>
      <c r="D32" s="129" t="s">
        <v>610</v>
      </c>
      <c r="E32" s="129" t="s">
        <v>610</v>
      </c>
    </row>
    <row r="33" spans="1:5" ht="15" customHeight="1">
      <c r="A33" s="130" t="s">
        <v>52</v>
      </c>
      <c r="B33" s="129" t="s">
        <v>52</v>
      </c>
      <c r="C33" s="129" t="s">
        <v>52</v>
      </c>
      <c r="D33" s="129" t="s">
        <v>52</v>
      </c>
      <c r="E33" s="129" t="s">
        <v>52</v>
      </c>
    </row>
    <row r="34" spans="1:5" ht="15" customHeight="1">
      <c r="A34" s="131" t="s">
        <v>611</v>
      </c>
      <c r="B34" s="132" t="s">
        <v>611</v>
      </c>
      <c r="C34" s="132" t="s">
        <v>611</v>
      </c>
      <c r="D34" s="132" t="s">
        <v>611</v>
      </c>
      <c r="E34" s="132" t="s">
        <v>611</v>
      </c>
    </row>
  </sheetData>
  <sheetProtection/>
  <mergeCells count="3">
    <mergeCell ref="A32:E3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WPS_1658108635</cp:lastModifiedBy>
  <dcterms:created xsi:type="dcterms:W3CDTF">2021-08-09T06:25:46Z</dcterms:created>
  <dcterms:modified xsi:type="dcterms:W3CDTF">2022-08-23T07:45:17Z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7ED0A8FFD9424E88AC27EFA923C43BDC</vt:lpwstr>
  </property>
  <property fmtid="{D5CDD505-2E9C-101B-9397-08002B2CF9AE}" pid="4" name="KSOProductBuildV">
    <vt:lpwstr>2052-11.1.0.12302</vt:lpwstr>
  </property>
</Properties>
</file>