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00" tabRatio="820" firstSheet="1" activeTab="5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一般公共预算支出-上年数'!$A$1:$F$18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部门收入总表'!$A$1:$L$16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/>
  <c r="C7" i="6"/>
  <c r="C8"/>
  <c r="D8"/>
  <c r="E6" i="11"/>
  <c r="C6" s="1"/>
  <c r="D6"/>
  <c r="C7" i="10"/>
  <c r="C19" i="6"/>
  <c r="C17"/>
  <c r="C16"/>
  <c r="C15"/>
  <c r="D14" i="9" l="1"/>
  <c r="D17" s="1"/>
  <c r="B14"/>
  <c r="B17" s="1"/>
  <c r="C8" i="8"/>
  <c r="C9"/>
  <c r="C10"/>
  <c r="C11"/>
  <c r="C12"/>
  <c r="C13"/>
  <c r="C14"/>
  <c r="C15"/>
  <c r="E58" i="6"/>
  <c r="C58" s="1"/>
  <c r="D58"/>
  <c r="D48"/>
  <c r="E7"/>
  <c r="D20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9"/>
  <c r="C50"/>
  <c r="C51"/>
  <c r="C52"/>
  <c r="C53"/>
  <c r="C54"/>
  <c r="C55"/>
  <c r="C56"/>
  <c r="C57"/>
  <c r="C59"/>
  <c r="C60"/>
  <c r="C61"/>
  <c r="C21"/>
  <c r="C22"/>
  <c r="C23"/>
  <c r="C24"/>
  <c r="C25"/>
  <c r="C26"/>
  <c r="C27"/>
  <c r="E8"/>
  <c r="C9"/>
  <c r="C10"/>
  <c r="C11"/>
  <c r="C12"/>
  <c r="C13"/>
  <c r="C14"/>
  <c r="D9" i="4"/>
  <c r="D10"/>
  <c r="D11"/>
  <c r="D12"/>
  <c r="D13"/>
  <c r="D14"/>
  <c r="D15"/>
  <c r="D17"/>
  <c r="D8"/>
  <c r="E7"/>
  <c r="F7"/>
  <c r="G7"/>
  <c r="B11"/>
  <c r="B7"/>
  <c r="B18" l="1"/>
  <c r="G16"/>
  <c r="G18" s="1"/>
  <c r="F16"/>
  <c r="F18" s="1"/>
  <c r="E16"/>
  <c r="E18" l="1"/>
  <c r="D16"/>
  <c r="D18" s="1"/>
</calcChain>
</file>

<file path=xl/sharedStrings.xml><?xml version="1.0" encoding="utf-8"?>
<sst xmlns="http://schemas.openxmlformats.org/spreadsheetml/2006/main" count="1456" uniqueCount="555">
  <si>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</si>
  <si>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</si>
  <si>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</si>
  <si>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</si>
  <si>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</si>
  <si>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</si>
  <si>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</si>
  <si>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</si>
  <si>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</si>
  <si>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</si>
  <si>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</si>
  <si>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</si>
  <si>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</si>
  <si>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</si>
  <si>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</si>
  <si>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</si>
  <si>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</si>
  <si>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</si>
  <si>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</si>
  <si>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</si>
  <si>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</si>
  <si>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</si>
  <si>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</si>
  <si>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</si>
  <si>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</si>
  <si>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</si>
  <si>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</si>
  <si>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</si>
  <si>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</si>
  <si>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</si>
  <si>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</si>
  <si>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</si>
  <si>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</si>
  <si>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</si>
  <si>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</si>
  <si>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</si>
  <si>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</si>
  <si>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</si>
  <si>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</si>
  <si>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</si>
  <si>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</si>
  <si>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</si>
  <si>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</si>
  <si>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</si>
  <si>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</si>
  <si>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</si>
  <si>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</si>
  <si>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</si>
  <si>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</si>
  <si>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</si>
  <si>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</si>
  <si>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</si>
  <si>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</si>
  <si>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</si>
  <si>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</si>
  <si>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</si>
  <si>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</si>
  <si>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</si>
  <si>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</si>
  <si>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</si>
  <si>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</si>
  <si>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</si>
  <si>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</si>
  <si>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</si>
  <si>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</si>
  <si>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</si>
  <si>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</si>
  <si>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</si>
  <si>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</si>
  <si>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</si>
  <si>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</si>
  <si>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</si>
  <si>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</si>
  <si>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</si>
  <si>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</si>
  <si>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</si>
  <si>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</si>
  <si>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</si>
  <si>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</si>
  <si>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</si>
  <si>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</si>
  <si>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</si>
  <si>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</si>
  <si>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</si>
  <si>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</si>
  <si>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</si>
  <si>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</si>
  <si>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</si>
  <si>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</si>
  <si>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</si>
  <si>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</si>
  <si>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</si>
  <si>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</si>
  <si>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</si>
  <si>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</si>
  <si>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</si>
  <si>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</si>
  <si>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</si>
  <si>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</si>
  <si>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</si>
  <si>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</si>
  <si>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</si>
  <si>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</si>
  <si>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</si>
  <si>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</si>
  <si>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</si>
  <si>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</si>
  <si>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</si>
  <si>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</si>
  <si>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</si>
  <si>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</si>
  <si>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</si>
  <si>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</si>
  <si>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</si>
  <si>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</si>
  <si>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</si>
  <si>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</si>
  <si>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</si>
  <si>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</si>
  <si>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</si>
  <si>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</si>
  <si>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</si>
  <si>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</si>
  <si>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</si>
  <si>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</si>
  <si>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</si>
  <si>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</si>
  <si>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</si>
  <si>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</si>
  <si>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</si>
  <si>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</si>
  <si>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</si>
  <si>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</si>
  <si>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</si>
  <si>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</si>
  <si>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</si>
  <si>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</si>
  <si>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</si>
  <si>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</si>
  <si>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</si>
  <si>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</si>
  <si>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</si>
  <si>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</si>
  <si>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</si>
  <si>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</si>
  <si>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</si>
  <si>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</si>
  <si>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</si>
  <si>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</si>
  <si>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</si>
  <si>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</si>
  <si>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</si>
  <si>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</si>
  <si>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</si>
  <si>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</si>
  <si>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</si>
  <si>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</si>
  <si>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</si>
  <si>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</si>
  <si>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</si>
  <si>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</si>
  <si>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</si>
  <si>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</si>
  <si>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</si>
  <si>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</si>
  <si>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</si>
  <si>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</si>
  <si>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</si>
  <si>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</si>
  <si>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</si>
  <si>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</si>
  <si>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</si>
  <si>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</si>
  <si>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</si>
  <si>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</si>
  <si>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</si>
  <si>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</si>
  <si>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</si>
  <si>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</si>
  <si>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</si>
  <si>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</si>
  <si>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</si>
  <si>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</si>
  <si>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</si>
  <si>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</si>
  <si>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</si>
  <si>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</si>
  <si>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</si>
  <si>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</si>
  <si>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</si>
  <si>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</si>
  <si>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</si>
  <si>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</si>
  <si>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</si>
  <si>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</si>
  <si>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</si>
  <si>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</si>
  <si>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</si>
  <si>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</si>
  <si>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</si>
  <si>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</si>
  <si>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</si>
  <si>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</si>
  <si>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</si>
  <si>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</si>
  <si>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</si>
  <si>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</si>
  <si>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</si>
  <si>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</si>
  <si>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</si>
  <si>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</si>
  <si>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</si>
  <si>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</si>
  <si>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</si>
  <si>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</si>
  <si>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</si>
  <si>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</si>
  <si>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</si>
  <si>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</si>
  <si>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</si>
  <si>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</si>
  <si>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</si>
  <si>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</si>
  <si>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</si>
  <si>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</si>
  <si>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</si>
  <si>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</si>
  <si>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</si>
  <si>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</si>
  <si>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</si>
  <si>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</si>
  <si>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</si>
  <si>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</si>
  <si>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</si>
  <si>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</si>
  <si>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</si>
  <si>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</si>
  <si>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</si>
  <si>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</si>
  <si>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</si>
  <si>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</si>
  <si>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</si>
  <si>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</si>
  <si>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</si>
  <si>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</si>
  <si>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</si>
  <si>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</si>
  <si>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</si>
  <si>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</si>
  <si>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</si>
  <si>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</si>
  <si>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</si>
  <si>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</si>
  <si>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</si>
  <si>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</si>
  <si>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</si>
  <si>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</si>
  <si>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</si>
  <si>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</si>
  <si>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</si>
  <si>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</si>
  <si>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</si>
  <si>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</si>
  <si>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</si>
  <si>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</si>
  <si>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</si>
  <si>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</si>
  <si>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</si>
  <si>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</si>
  <si>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</si>
  <si>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</si>
  <si>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</si>
  <si>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</si>
  <si>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</si>
  <si>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</si>
  <si>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</si>
  <si>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</si>
  <si>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</si>
  <si>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</si>
  <si>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</si>
  <si>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</si>
  <si>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</si>
  <si>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</si>
  <si>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</si>
  <si>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</si>
  <si>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</si>
  <si>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</si>
  <si>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</si>
  <si>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</si>
  <si>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</si>
  <si>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</si>
  <si>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</si>
  <si>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</si>
  <si>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</si>
  <si>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</si>
  <si>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</si>
  <si>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</si>
  <si>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</si>
  <si>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</si>
  <si>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</si>
  <si>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</si>
  <si>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</si>
  <si>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</si>
  <si>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</si>
  <si>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</si>
  <si>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</si>
  <si>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</si>
  <si>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</si>
  <si>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</si>
  <si>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</si>
  <si>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</si>
  <si>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</si>
  <si>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</si>
  <si>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</si>
  <si>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</si>
  <si>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</si>
  <si>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</si>
  <si>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</si>
  <si>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</si>
  <si>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</si>
  <si>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</si>
  <si>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</si>
  <si>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</si>
  <si>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</si>
  <si>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</si>
  <si>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</si>
  <si>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</si>
  <si>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</si>
  <si>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</si>
  <si>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</si>
  <si>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</si>
  <si>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</si>
  <si>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</si>
  <si>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</si>
  <si>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</si>
  <si>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</si>
  <si>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</si>
  <si>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</si>
  <si>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</si>
  <si>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</si>
  <si>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</si>
  <si>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</si>
  <si>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</si>
  <si>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</si>
  <si>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</si>
  <si>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</si>
  <si>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</si>
  <si>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</si>
  <si>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</si>
  <si>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</si>
  <si>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</si>
  <si>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</si>
  <si>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</si>
  <si>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</si>
  <si>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</si>
  <si>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</si>
  <si>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医疗费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</si>
  <si>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</si>
  <si>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</si>
  <si>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</si>
  <si>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</si>
  <si>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</si>
  <si>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</si>
  <si>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</si>
  <si>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</si>
  <si>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</si>
  <si>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</si>
  <si>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</si>
  <si>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</si>
  <si>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</si>
  <si>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</si>
  <si>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</si>
  <si>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</si>
  <si>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</si>
  <si>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</si>
  <si>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</si>
  <si>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</si>
  <si>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</si>
  <si>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</si>
  <si>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</si>
  <si>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</si>
  <si>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</si>
  <si>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</si>
  <si>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</si>
  <si>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</si>
  <si>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</si>
  <si>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</si>
  <si>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</si>
  <si>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</si>
  <si>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</si>
  <si>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</si>
  <si>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</si>
  <si>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</si>
  <si>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</si>
  <si>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</si>
  <si>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</si>
  <si>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</si>
  <si>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</si>
  <si>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</si>
  <si>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</si>
  <si>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</si>
  <si>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</si>
  <si>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</si>
  <si>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</si>
  <si>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</si>
  <si>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</si>
  <si>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</si>
  <si>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</si>
  <si>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</si>
  <si>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</si>
  <si>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</si>
  <si>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</si>
  <si>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</si>
  <si>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</si>
  <si>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</si>
  <si>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</si>
  <si>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</si>
  <si>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</si>
  <si>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</si>
  <si>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</si>
  <si>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</si>
  <si>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</si>
  <si>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</si>
  <si>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</si>
  <si>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</si>
  <si>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</si>
  <si>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</si>
  <si>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</si>
  <si>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</si>
  <si>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</si>
  <si>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</si>
  <si>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</si>
  <si>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</si>
  <si>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</si>
  <si>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</si>
  <si>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</si>
  <si>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</si>
  <si>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</si>
  <si>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</si>
  <si>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一般公共服务支出</t>
  </si>
  <si>
    <t xml:space="preserve">    行政运行</t>
  </si>
  <si>
    <t xml:space="preserve">    一般行政管理事务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</si>
  <si>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</si>
  <si>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</si>
  <si>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</si>
  <si>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</si>
  <si>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</si>
  <si>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</si>
  <si>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</si>
  <si>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</si>
  <si>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</si>
  <si>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</si>
  <si>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</si>
  <si>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</si>
  <si>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</si>
  <si>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</si>
  <si>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</si>
  <si>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</si>
  <si>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</si>
  <si>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</si>
  <si>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</si>
  <si>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</si>
  <si>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</si>
  <si>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</si>
  <si>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</si>
  <si>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</si>
  <si>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</si>
  <si>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</si>
  <si>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30301</t>
  </si>
  <si>
    <t xml:space="preserve">  离休费</t>
  </si>
  <si>
    <t xml:space="preserve">  30302</t>
  </si>
  <si>
    <t xml:space="preserve">  退休费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</si>
  <si>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</si>
  <si>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</si>
  <si>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</si>
  <si>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</si>
  <si>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 xml:space="preserve">  30399</t>
    <phoneticPr fontId="2" type="noConversion"/>
  </si>
  <si>
    <t xml:space="preserve">  31002</t>
    <phoneticPr fontId="2" type="noConversion"/>
  </si>
  <si>
    <t xml:space="preserve">  31003</t>
    <phoneticPr fontId="2" type="noConversion"/>
  </si>
  <si>
    <t xml:space="preserve">  31007</t>
    <phoneticPr fontId="2" type="noConversion"/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</si>
  <si>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</si>
  <si>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</si>
  <si>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</si>
  <si>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</si>
  <si>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</si>
  <si>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2019年预算数</t>
    <phoneticPr fontId="2" type="noConversion"/>
  </si>
  <si>
    <t>2020年预算数</t>
    <phoneticPr fontId="2" type="noConversion"/>
  </si>
  <si>
    <t>2020年基本支出</t>
    <phoneticPr fontId="2" type="noConversion"/>
  </si>
  <si>
    <t>表9</t>
    <phoneticPr fontId="2" type="noConversion"/>
  </si>
  <si>
    <t>单位：万元</t>
    <phoneticPr fontId="2" type="noConversion"/>
  </si>
  <si>
    <t>项目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</si>
  <si>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</si>
  <si>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</si>
  <si>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</si>
  <si>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</si>
  <si>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</si>
  <si>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货物类</t>
    <phoneticPr fontId="2" type="noConversion"/>
  </si>
  <si>
    <t>服务类</t>
    <phoneticPr fontId="2" type="noConversion"/>
  </si>
  <si>
    <t>工程类</t>
    <phoneticPr fontId="2" type="noConversion"/>
  </si>
  <si>
    <t>备注：本表反映2020年当年一般公共预算财政拨款支出情况。</t>
    <phoneticPr fontId="2" type="noConversion"/>
  </si>
  <si>
    <t>收入总数</t>
    <phoneticPr fontId="2" type="noConversion"/>
  </si>
  <si>
    <t>支出总数</t>
    <phoneticPr fontId="2" type="noConversion"/>
  </si>
  <si>
    <t>（备注：本单位无政府性基金收支，故此表无数据。）</t>
    <phoneticPr fontId="2" type="noConversion"/>
  </si>
  <si>
    <t>事业单位经营收入预算</t>
    <phoneticPr fontId="2" type="noConversion"/>
  </si>
  <si>
    <t>其他收入预算</t>
    <phoneticPr fontId="2" type="noConversion"/>
  </si>
  <si>
    <t>永川区医疗保障局财政拨款收支总表</t>
    <phoneticPr fontId="2" type="noConversion"/>
  </si>
  <si>
    <t>永川区医疗保障局一般公共预算财政拨款支出预算表</t>
    <phoneticPr fontId="2" type="noConversion"/>
  </si>
  <si>
    <t>208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</si>
  <si>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</si>
  <si>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</si>
  <si>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</si>
  <si>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</si>
  <si>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</si>
  <si>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</si>
  <si>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</si>
  <si>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</si>
  <si>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</si>
  <si>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</si>
  <si>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</si>
  <si>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</si>
  <si>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</si>
  <si>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</si>
  <si>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</si>
  <si>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</si>
  <si>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</si>
  <si>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</si>
  <si>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</si>
  <si>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</si>
  <si>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</si>
  <si>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</si>
  <si>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 xml:space="preserve">  21013</t>
  </si>
  <si>
    <t xml:space="preserve">  医疗救助</t>
  </si>
  <si>
    <t xml:space="preserve">    2101301</t>
  </si>
  <si>
    <t xml:space="preserve">    城乡医疗救助</t>
  </si>
  <si>
    <t xml:space="preserve">  21015</t>
  </si>
  <si>
    <t xml:space="preserve">  医疗保障管理事务</t>
  </si>
  <si>
    <t xml:space="preserve">    2101501</t>
  </si>
  <si>
    <t xml:space="preserve">    2101502</t>
  </si>
  <si>
    <t xml:space="preserve">    2101550</t>
  </si>
  <si>
    <t xml:space="preserve">    事业运行</t>
  </si>
  <si>
    <t xml:space="preserve">    2101599</t>
  </si>
  <si>
    <t xml:space="preserve">    其他医疗保障管理事务支出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</si>
  <si>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</si>
  <si>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</si>
  <si>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</si>
  <si>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</si>
  <si>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</si>
  <si>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永川区医疗保障局一般公共预算财政拨款基本支出预算表</t>
    <phoneticPr fontId="2" type="noConversion"/>
  </si>
  <si>
    <t>永川区医疗保障局一般公共预算“三公”经费支出表</t>
    <phoneticPr fontId="2" type="noConversion"/>
  </si>
  <si>
    <t xml:space="preserve"> 永川区医疗保障局部门收支总表</t>
    <phoneticPr fontId="2" type="noConversion"/>
  </si>
  <si>
    <t>永川区医疗保障局部门收入总表</t>
    <phoneticPr fontId="2" type="noConversion"/>
  </si>
  <si>
    <t>永川区医疗保障局部门支出总表</t>
    <phoneticPr fontId="2" type="noConversion"/>
  </si>
  <si>
    <t>永川区医疗保障局政府采购预算明细表</t>
    <phoneticPr fontId="5" type="noConversion"/>
  </si>
  <si>
    <t>永川区医疗保障局政府性基金预算支出表</t>
    <phoneticPr fontId="2" type="noConversion"/>
  </si>
  <si>
    <t>卫生健康支出</t>
    <phoneticPr fontId="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</si>
</sst>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;;"/>
    <numFmt numFmtId="177" formatCode="#,##0.00_ "/>
    <numFmt numFmtId="178" formatCode="#,###.00"/>
  </numFmts>
  <fonts count="22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22"/>
      <name val="方正小标宋_GBK"/>
      <family val="4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20"/>
      <color indexed="8"/>
      <name val="SimSun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1" xfId="0" applyFont="1" applyBorder="1" applyAlignment="1">
      <alignment horizontal="left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49" fontId="8" fillId="0" borderId="4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43" fontId="8" fillId="0" borderId="5" xfId="3" applyFont="1" applyFill="1" applyBorder="1" applyAlignment="1" applyProtection="1">
      <alignment horizontal="center" vertical="center" wrapText="1"/>
    </xf>
    <xf numFmtId="43" fontId="8" fillId="0" borderId="7" xfId="3" applyFont="1" applyFill="1" applyBorder="1" applyAlignment="1" applyProtection="1">
      <alignment horizontal="center" vertical="center" wrapText="1"/>
    </xf>
    <xf numFmtId="43" fontId="8" fillId="0" borderId="14" xfId="3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9" xfId="2" applyNumberFormat="1" applyFont="1" applyFill="1" applyBorder="1" applyAlignment="1" applyProtection="1">
      <alignment horizontal="center" vertical="center" wrapText="1"/>
    </xf>
    <xf numFmtId="177" fontId="9" fillId="0" borderId="5" xfId="2" applyNumberFormat="1" applyFont="1" applyFill="1" applyBorder="1" applyAlignment="1" applyProtection="1">
      <alignment horizontal="center" vertical="center" wrapText="1"/>
    </xf>
    <xf numFmtId="177" fontId="9" fillId="0" borderId="10" xfId="2" applyNumberFormat="1" applyFont="1" applyFill="1" applyBorder="1" applyAlignment="1" applyProtection="1">
      <alignment horizontal="center" vertical="center" wrapText="1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6" fillId="0" borderId="0" xfId="2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 vertical="center"/>
    </xf>
    <xf numFmtId="0" fontId="16" fillId="0" borderId="0" xfId="2" applyFont="1" applyFill="1" applyAlignment="1">
      <alignment horizontal="centerContinuous" vertical="center"/>
    </xf>
    <xf numFmtId="49" fontId="16" fillId="0" borderId="0" xfId="2" applyNumberFormat="1" applyFont="1" applyFill="1" applyAlignment="1" applyProtection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19" fillId="0" borderId="1" xfId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left" vertical="center"/>
    </xf>
    <xf numFmtId="178" fontId="21" fillId="3" borderId="15" xfId="0" applyNumberFormat="1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 wrapText="1"/>
    </xf>
    <xf numFmtId="0" fontId="21" fillId="3" borderId="16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 wrapText="1"/>
    </xf>
    <xf numFmtId="43" fontId="8" fillId="0" borderId="5" xfId="3" applyFont="1" applyFill="1" applyBorder="1" applyAlignment="1" applyProtection="1">
      <alignment horizontal="right" vertical="center" wrapText="1"/>
    </xf>
    <xf numFmtId="43" fontId="8" fillId="0" borderId="7" xfId="3" applyFont="1" applyFill="1" applyBorder="1" applyAlignment="1" applyProtection="1">
      <alignment horizontal="right" vertical="center" wrapText="1"/>
    </xf>
    <xf numFmtId="43" fontId="8" fillId="0" borderId="14" xfId="3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ill="1" applyBorder="1" applyAlignment="1">
      <alignment vertical="center"/>
    </xf>
    <xf numFmtId="0" fontId="5" fillId="0" borderId="1" xfId="2" applyBorder="1" applyAlignment="1">
      <alignment vertical="center"/>
    </xf>
    <xf numFmtId="178" fontId="21" fillId="3" borderId="15" xfId="0" applyNumberFormat="1" applyFont="1" applyFill="1" applyBorder="1" applyAlignment="1">
      <alignment horizontal="right" vertical="center" wrapText="1"/>
    </xf>
    <xf numFmtId="178" fontId="21" fillId="3" borderId="1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 wrapText="1"/>
    </xf>
    <xf numFmtId="177" fontId="8" fillId="0" borderId="5" xfId="1" applyNumberFormat="1" applyFont="1" applyFill="1" applyBorder="1" applyAlignment="1" applyProtection="1">
      <alignment horizontal="center" vertical="center" wrapText="1"/>
    </xf>
    <xf numFmtId="177" fontId="8" fillId="0" borderId="1" xfId="1" applyNumberFormat="1" applyFont="1" applyFill="1" applyBorder="1" applyAlignment="1" applyProtection="1">
      <alignment horizontal="center" vertical="center" wrapText="1"/>
    </xf>
    <xf numFmtId="177" fontId="8" fillId="0" borderId="2" xfId="1" applyNumberFormat="1" applyFont="1" applyFill="1" applyBorder="1" applyAlignment="1" applyProtection="1">
      <alignment horizontal="center" vertical="center" wrapText="1"/>
    </xf>
    <xf numFmtId="177" fontId="8" fillId="0" borderId="2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177" fontId="8" fillId="0" borderId="1" xfId="1" applyNumberFormat="1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>
      <alignment horizontal="center" vertical="center" wrapText="1"/>
    </xf>
    <xf numFmtId="177" fontId="5" fillId="0" borderId="1" xfId="2" applyNumberFormat="1" applyFill="1" applyBorder="1" applyAlignment="1">
      <alignment horizontal="center"/>
    </xf>
    <xf numFmtId="177" fontId="5" fillId="0" borderId="1" xfId="2" applyNumberFormat="1" applyBorder="1" applyAlignment="1">
      <alignment horizontal="center"/>
    </xf>
    <xf numFmtId="177" fontId="8" fillId="0" borderId="4" xfId="2" applyNumberFormat="1" applyFont="1" applyFill="1" applyBorder="1" applyAlignment="1" applyProtection="1">
      <alignment horizontal="center" vertical="center" wrapText="1"/>
    </xf>
    <xf numFmtId="177" fontId="8" fillId="0" borderId="6" xfId="2" applyNumberFormat="1" applyFont="1" applyFill="1" applyBorder="1" applyAlignment="1" applyProtection="1">
      <alignment horizontal="center" vertical="center" wrapText="1"/>
    </xf>
    <xf numFmtId="177" fontId="8" fillId="0" borderId="8" xfId="2" applyNumberFormat="1" applyFont="1" applyFill="1" applyBorder="1" applyAlignment="1" applyProtection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177" fontId="8" fillId="0" borderId="5" xfId="2" applyNumberFormat="1" applyFont="1" applyFill="1" applyBorder="1" applyAlignment="1" applyProtection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0" borderId="2" xfId="2" applyNumberFormat="1" applyFont="1" applyFill="1" applyBorder="1" applyAlignment="1">
      <alignment horizontal="center" vertical="center" wrapText="1"/>
    </xf>
    <xf numFmtId="177" fontId="8" fillId="0" borderId="10" xfId="2" applyNumberFormat="1" applyFont="1" applyBorder="1" applyAlignment="1">
      <alignment horizontal="center" vertical="center" wrapText="1"/>
    </xf>
    <xf numFmtId="177" fontId="8" fillId="0" borderId="6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4" xfId="2"/>
    <cellStyle name="千位分隔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8" t="s">
        <v>0</v>
      </c>
      <c r="B2" s="178"/>
      <c r="C2" s="178"/>
      <c r="D2" s="178"/>
      <c r="E2" s="178"/>
      <c r="F2" s="178"/>
      <c r="G2" s="178"/>
      <c r="H2" s="178"/>
      <c r="I2" s="178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D6" sqref="D6"/>
    </sheetView>
  </sheetViews>
  <sheetFormatPr defaultRowHeight="13.5"/>
  <cols>
    <col min="1" max="1" width="14" customWidth="1"/>
    <col min="2" max="2" width="10.5" customWidth="1"/>
    <col min="3" max="3" width="11.5" customWidth="1"/>
    <col min="4" max="4" width="11.375" customWidth="1"/>
    <col min="5" max="5" width="11.1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7.25" customWidth="1"/>
  </cols>
  <sheetData>
    <row r="1" spans="1:11">
      <c r="A1" s="7" t="s">
        <v>488</v>
      </c>
      <c r="B1" s="133"/>
      <c r="C1" s="133"/>
      <c r="D1" s="133"/>
      <c r="E1" s="133"/>
      <c r="F1" s="133"/>
    </row>
    <row r="2" spans="1:11" ht="34.9" customHeight="1">
      <c r="A2" s="194" t="s">
        <v>552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1" customHeight="1">
      <c r="A3" s="133"/>
      <c r="B3" s="133"/>
      <c r="C3" s="133"/>
      <c r="D3" s="133"/>
      <c r="E3" s="133"/>
      <c r="F3" s="133"/>
      <c r="K3" t="s">
        <v>489</v>
      </c>
    </row>
    <row r="4" spans="1:11" ht="14.25">
      <c r="A4" s="195" t="s">
        <v>490</v>
      </c>
      <c r="B4" s="192" t="s">
        <v>317</v>
      </c>
      <c r="C4" s="192" t="s">
        <v>429</v>
      </c>
      <c r="D4" s="192" t="s">
        <v>434</v>
      </c>
      <c r="E4" s="192" t="s">
        <v>420</v>
      </c>
      <c r="F4" s="192" t="s">
        <v>421</v>
      </c>
      <c r="G4" s="192" t="s">
        <v>491</v>
      </c>
      <c r="H4" s="192"/>
      <c r="I4" s="192" t="s">
        <v>492</v>
      </c>
      <c r="J4" s="192" t="s">
        <v>493</v>
      </c>
      <c r="K4" s="192" t="s">
        <v>427</v>
      </c>
    </row>
    <row r="5" spans="1:11" ht="28.5">
      <c r="A5" s="195"/>
      <c r="B5" s="192"/>
      <c r="C5" s="192"/>
      <c r="D5" s="192"/>
      <c r="E5" s="192"/>
      <c r="F5" s="192"/>
      <c r="G5" s="132" t="s">
        <v>494</v>
      </c>
      <c r="H5" s="132" t="s">
        <v>495</v>
      </c>
      <c r="I5" s="192"/>
      <c r="J5" s="192"/>
      <c r="K5" s="192"/>
    </row>
    <row r="6" spans="1:11" ht="27" customHeight="1">
      <c r="A6" s="136" t="s">
        <v>317</v>
      </c>
      <c r="B6" s="134"/>
      <c r="C6" s="134"/>
      <c r="D6" s="152">
        <v>29.63</v>
      </c>
      <c r="E6" s="134"/>
      <c r="F6" s="134"/>
      <c r="G6" s="134"/>
      <c r="H6" s="134"/>
      <c r="I6" s="134"/>
      <c r="J6" s="134"/>
      <c r="K6" s="134"/>
    </row>
    <row r="7" spans="1:11" ht="27" customHeight="1">
      <c r="A7" s="135" t="s">
        <v>496</v>
      </c>
      <c r="B7" s="134"/>
      <c r="C7" s="134"/>
      <c r="D7" s="152">
        <v>29.63</v>
      </c>
      <c r="E7" s="134"/>
      <c r="F7" s="134"/>
      <c r="G7" s="134"/>
      <c r="H7" s="134"/>
      <c r="I7" s="134"/>
      <c r="J7" s="134"/>
      <c r="K7" s="134"/>
    </row>
    <row r="8" spans="1:11" ht="27" customHeight="1">
      <c r="A8" s="135" t="s">
        <v>497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27" customHeight="1">
      <c r="A9" s="135" t="s">
        <v>498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activeCell="H8" sqref="H8"/>
      <selection pane="bottomLeft" activeCell="D14" sqref="D14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6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27" t="s">
        <v>505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79" t="s">
        <v>313</v>
      </c>
      <c r="B5" s="179"/>
      <c r="C5" s="179" t="s">
        <v>314</v>
      </c>
      <c r="D5" s="179"/>
      <c r="E5" s="179"/>
      <c r="F5" s="179"/>
      <c r="G5" s="179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24" t="s">
        <v>321</v>
      </c>
      <c r="B7" s="153">
        <f>SUM(B8:B10)</f>
        <v>10100.040000000001</v>
      </c>
      <c r="C7" s="122" t="s">
        <v>322</v>
      </c>
      <c r="D7" s="157">
        <f>SUM(D8:D15)</f>
        <v>10105.230000000001</v>
      </c>
      <c r="E7" s="157">
        <f>SUM(E9:E15)</f>
        <v>10105.230000000001</v>
      </c>
      <c r="F7" s="102">
        <f t="shared" ref="F7:G7" si="0">SUM(F8:F15)</f>
        <v>0</v>
      </c>
      <c r="G7" s="102">
        <f t="shared" si="0"/>
        <v>0</v>
      </c>
    </row>
    <row r="8" spans="1:13" s="9" customFormat="1" ht="20.100000000000001" customHeight="1">
      <c r="A8" s="16" t="s">
        <v>323</v>
      </c>
      <c r="B8" s="154">
        <v>10100.040000000001</v>
      </c>
      <c r="C8" s="67" t="s">
        <v>439</v>
      </c>
      <c r="D8" s="158">
        <f>SUM(E8:G8)</f>
        <v>0</v>
      </c>
      <c r="E8" s="159"/>
      <c r="F8" s="103"/>
      <c r="G8" s="103"/>
    </row>
    <row r="9" spans="1:13" s="9" customFormat="1" ht="20.100000000000001" customHeight="1">
      <c r="A9" s="16" t="s">
        <v>324</v>
      </c>
      <c r="B9" s="155"/>
      <c r="C9" s="69" t="s">
        <v>481</v>
      </c>
      <c r="D9" s="158">
        <f>SUM(E9:G9)</f>
        <v>99.37</v>
      </c>
      <c r="E9" s="158">
        <v>99.37</v>
      </c>
      <c r="F9" s="103"/>
      <c r="G9" s="103"/>
    </row>
    <row r="10" spans="1:13" s="9" customFormat="1" ht="20.100000000000001" customHeight="1">
      <c r="A10" s="17" t="s">
        <v>325</v>
      </c>
      <c r="B10" s="156"/>
      <c r="C10" s="69" t="s">
        <v>554</v>
      </c>
      <c r="D10" s="158">
        <f>SUM(E10:G10)</f>
        <v>9961.0300000000007</v>
      </c>
      <c r="E10" s="158">
        <v>9961.0300000000007</v>
      </c>
      <c r="F10" s="103"/>
      <c r="G10" s="103"/>
    </row>
    <row r="11" spans="1:13" s="9" customFormat="1" ht="20.100000000000001" customHeight="1">
      <c r="A11" s="125" t="s">
        <v>326</v>
      </c>
      <c r="B11" s="153">
        <f>SUM(B12:B14)</f>
        <v>5.19</v>
      </c>
      <c r="C11" s="69" t="s">
        <v>482</v>
      </c>
      <c r="D11" s="158">
        <f t="shared" ref="D11:D17" si="1">SUM(E11:G11)</f>
        <v>44.83</v>
      </c>
      <c r="E11" s="158">
        <v>44.83</v>
      </c>
      <c r="F11" s="103"/>
      <c r="G11" s="103"/>
    </row>
    <row r="12" spans="1:13" s="9" customFormat="1" ht="20.100000000000001" customHeight="1">
      <c r="A12" s="17" t="s">
        <v>323</v>
      </c>
      <c r="B12" s="154">
        <v>5.19</v>
      </c>
      <c r="C12" s="18"/>
      <c r="D12" s="158">
        <f t="shared" si="1"/>
        <v>0</v>
      </c>
      <c r="E12" s="158"/>
      <c r="F12" s="103"/>
      <c r="G12" s="103"/>
    </row>
    <row r="13" spans="1:13" s="9" customFormat="1" ht="20.100000000000001" customHeight="1">
      <c r="A13" s="17" t="s">
        <v>324</v>
      </c>
      <c r="B13" s="155"/>
      <c r="C13" s="18"/>
      <c r="D13" s="158">
        <f t="shared" si="1"/>
        <v>0</v>
      </c>
      <c r="E13" s="158"/>
      <c r="F13" s="103"/>
      <c r="G13" s="103"/>
    </row>
    <row r="14" spans="1:13" s="9" customFormat="1" ht="20.100000000000001" customHeight="1">
      <c r="A14" s="16" t="s">
        <v>325</v>
      </c>
      <c r="B14" s="156"/>
      <c r="C14" s="18"/>
      <c r="D14" s="158">
        <f t="shared" si="1"/>
        <v>0</v>
      </c>
      <c r="E14" s="158"/>
      <c r="F14" s="103"/>
      <c r="G14" s="103"/>
      <c r="M14" s="21"/>
    </row>
    <row r="15" spans="1:13" s="9" customFormat="1" ht="20.100000000000001" customHeight="1">
      <c r="A15" s="19"/>
      <c r="B15" s="100"/>
      <c r="C15" s="20"/>
      <c r="D15" s="158">
        <f t="shared" si="1"/>
        <v>0</v>
      </c>
      <c r="E15" s="160"/>
      <c r="F15" s="104"/>
      <c r="G15" s="104"/>
    </row>
    <row r="16" spans="1:13" s="9" customFormat="1" ht="20.100000000000001" customHeight="1">
      <c r="A16" s="19"/>
      <c r="B16" s="100"/>
      <c r="C16" s="123" t="s">
        <v>327</v>
      </c>
      <c r="D16" s="158">
        <f t="shared" si="1"/>
        <v>0</v>
      </c>
      <c r="E16" s="100">
        <f>B8+B12-E7</f>
        <v>0</v>
      </c>
      <c r="F16" s="105">
        <f>B9+B13-F7</f>
        <v>0</v>
      </c>
      <c r="G16" s="105">
        <f>B10+B14-G7</f>
        <v>0</v>
      </c>
    </row>
    <row r="17" spans="1:7" s="9" customFormat="1" ht="20.100000000000001" customHeight="1">
      <c r="A17" s="19"/>
      <c r="B17" s="100"/>
      <c r="C17" s="123"/>
      <c r="D17" s="158">
        <f t="shared" si="1"/>
        <v>0</v>
      </c>
      <c r="E17" s="100"/>
      <c r="F17" s="105"/>
      <c r="G17" s="106"/>
    </row>
    <row r="18" spans="1:7" s="9" customFormat="1" ht="20.100000000000001" customHeight="1">
      <c r="A18" s="19" t="s">
        <v>500</v>
      </c>
      <c r="B18" s="101">
        <f>B7+B11</f>
        <v>10105.230000000001</v>
      </c>
      <c r="C18" s="22" t="s">
        <v>501</v>
      </c>
      <c r="D18" s="100">
        <f>SUM(D7+D16)</f>
        <v>10105.230000000001</v>
      </c>
      <c r="E18" s="100">
        <f>SUM(E7+E16)</f>
        <v>10105.230000000001</v>
      </c>
      <c r="F18" s="105">
        <f>SUM(F7+F16)</f>
        <v>0</v>
      </c>
      <c r="G18" s="105">
        <f>SUM(G7+G16)</f>
        <v>0</v>
      </c>
    </row>
    <row r="19" spans="1:7" ht="20.100000000000001" customHeight="1">
      <c r="A19" s="23"/>
      <c r="B19" s="23"/>
      <c r="C19" s="23"/>
      <c r="D19" s="23"/>
      <c r="E19" s="23"/>
      <c r="F19" s="23"/>
    </row>
  </sheetData>
  <mergeCells count="2">
    <mergeCell ref="A5:B5"/>
    <mergeCell ref="C5:G5"/>
  </mergeCells>
  <phoneticPr fontId="2" type="noConversion"/>
  <dataValidations count="1">
    <dataValidation showInputMessage="1" showErrorMessage="1" prompt="若无数据则为空,不输&quot;0&quot;" sqref="B7:B18 D7:D18 F7:G18 E7 E9:E18"/>
  </dataValidations>
  <printOptions horizontalCentered="1"/>
  <pageMargins left="0" right="0" top="0.59" bottom="0" header="0.64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showZeros="0" workbookViewId="0">
      <pane xSplit="2" ySplit="6" topLeftCell="C7" activePane="bottomRight" state="frozen"/>
      <selection activeCell="H8" sqref="H8"/>
      <selection pane="topRight" activeCell="H8" sqref="H8"/>
      <selection pane="bottomLeft" activeCell="H8" sqref="H8"/>
      <selection pane="bottomRight" activeCell="E7" sqref="E7:F7"/>
    </sheetView>
  </sheetViews>
  <sheetFormatPr defaultColWidth="6.875" defaultRowHeight="12.75" customHeight="1"/>
  <cols>
    <col min="1" max="1" width="14.75" style="27" customWidth="1"/>
    <col min="2" max="2" width="32.12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26" t="s">
        <v>328</v>
      </c>
    </row>
    <row r="2" spans="1:6" ht="42" customHeight="1">
      <c r="A2" s="131" t="s">
        <v>506</v>
      </c>
      <c r="B2" s="28"/>
      <c r="C2" s="28"/>
      <c r="D2" s="28"/>
      <c r="E2" s="28"/>
      <c r="F2" s="28"/>
    </row>
    <row r="3" spans="1:6" ht="20.100000000000001" customHeight="1">
      <c r="A3" s="29"/>
      <c r="B3" s="28"/>
      <c r="C3" s="28"/>
      <c r="D3" s="28"/>
      <c r="E3" s="28"/>
      <c r="F3" s="28"/>
    </row>
    <row r="4" spans="1:6" ht="30.75" customHeight="1">
      <c r="A4" s="30"/>
      <c r="B4" s="31"/>
      <c r="C4" s="31"/>
      <c r="D4" s="31"/>
      <c r="E4" s="31"/>
      <c r="F4" s="32" t="s">
        <v>312</v>
      </c>
    </row>
    <row r="5" spans="1:6" ht="20.100000000000001" customHeight="1">
      <c r="A5" s="180" t="s">
        <v>329</v>
      </c>
      <c r="B5" s="180"/>
      <c r="C5" s="181" t="s">
        <v>485</v>
      </c>
      <c r="D5" s="180" t="s">
        <v>486</v>
      </c>
      <c r="E5" s="180"/>
      <c r="F5" s="180"/>
    </row>
    <row r="6" spans="1:6" ht="20.100000000000001" customHeight="1">
      <c r="A6" s="33" t="s">
        <v>331</v>
      </c>
      <c r="B6" s="33" t="s">
        <v>332</v>
      </c>
      <c r="C6" s="180"/>
      <c r="D6" s="33" t="s">
        <v>333</v>
      </c>
      <c r="E6" s="33" t="s">
        <v>334</v>
      </c>
      <c r="F6" s="33" t="s">
        <v>335</v>
      </c>
    </row>
    <row r="7" spans="1:6" s="97" customFormat="1" ht="20.100000000000001" customHeight="1">
      <c r="A7" s="137" t="s">
        <v>317</v>
      </c>
      <c r="B7" s="137"/>
      <c r="C7" s="138"/>
      <c r="D7" s="151">
        <v>10105.23</v>
      </c>
      <c r="E7" s="151">
        <v>649.08000000000004</v>
      </c>
      <c r="F7" s="151">
        <v>9456.15</v>
      </c>
    </row>
    <row r="8" spans="1:6" s="97" customFormat="1" ht="20.100000000000001" customHeight="1">
      <c r="A8" s="137" t="s">
        <v>507</v>
      </c>
      <c r="B8" s="137" t="s">
        <v>481</v>
      </c>
      <c r="C8" s="138"/>
      <c r="D8" s="151">
        <v>99.37</v>
      </c>
      <c r="E8" s="151">
        <v>54.37</v>
      </c>
      <c r="F8" s="151">
        <v>45</v>
      </c>
    </row>
    <row r="9" spans="1:6" s="97" customFormat="1" ht="20.100000000000001" customHeight="1">
      <c r="A9" s="137" t="s">
        <v>508</v>
      </c>
      <c r="B9" s="137" t="s">
        <v>509</v>
      </c>
      <c r="C9" s="138"/>
      <c r="D9" s="151">
        <v>45</v>
      </c>
      <c r="E9" s="151"/>
      <c r="F9" s="151">
        <v>45</v>
      </c>
    </row>
    <row r="10" spans="1:6" s="97" customFormat="1" ht="20.100000000000001" customHeight="1">
      <c r="A10" s="137" t="s">
        <v>510</v>
      </c>
      <c r="B10" s="137" t="s">
        <v>511</v>
      </c>
      <c r="C10" s="138"/>
      <c r="D10" s="151">
        <v>45</v>
      </c>
      <c r="E10" s="151"/>
      <c r="F10" s="151">
        <v>45</v>
      </c>
    </row>
    <row r="11" spans="1:6" s="97" customFormat="1" ht="20.100000000000001" customHeight="1">
      <c r="A11" s="137" t="s">
        <v>512</v>
      </c>
      <c r="B11" s="137" t="s">
        <v>513</v>
      </c>
      <c r="C11" s="138"/>
      <c r="D11" s="151">
        <v>54.37</v>
      </c>
      <c r="E11" s="151">
        <v>54.37</v>
      </c>
      <c r="F11" s="151"/>
    </row>
    <row r="12" spans="1:6" s="97" customFormat="1" ht="20.100000000000001" customHeight="1">
      <c r="A12" s="137" t="s">
        <v>514</v>
      </c>
      <c r="B12" s="137" t="s">
        <v>515</v>
      </c>
      <c r="C12" s="138"/>
      <c r="D12" s="151">
        <v>36.25</v>
      </c>
      <c r="E12" s="151">
        <v>36.25</v>
      </c>
      <c r="F12" s="151"/>
    </row>
    <row r="13" spans="1:6" s="97" customFormat="1" ht="20.100000000000001" customHeight="1">
      <c r="A13" s="137" t="s">
        <v>516</v>
      </c>
      <c r="B13" s="137" t="s">
        <v>517</v>
      </c>
      <c r="C13" s="138"/>
      <c r="D13" s="151">
        <v>18.12</v>
      </c>
      <c r="E13" s="151">
        <v>18.12</v>
      </c>
      <c r="F13" s="151"/>
    </row>
    <row r="14" spans="1:6" s="97" customFormat="1" ht="20.100000000000001" customHeight="1">
      <c r="A14" s="137" t="s">
        <v>518</v>
      </c>
      <c r="B14" s="137" t="s">
        <v>519</v>
      </c>
      <c r="C14" s="138"/>
      <c r="D14" s="151">
        <v>9961.0300000000007</v>
      </c>
      <c r="E14" s="151">
        <v>549.88</v>
      </c>
      <c r="F14" s="151">
        <v>9411.15</v>
      </c>
    </row>
    <row r="15" spans="1:6" s="97" customFormat="1" ht="20.100000000000001" customHeight="1">
      <c r="A15" s="137" t="s">
        <v>520</v>
      </c>
      <c r="B15" s="137" t="s">
        <v>521</v>
      </c>
      <c r="C15" s="138"/>
      <c r="D15" s="151">
        <v>801.99</v>
      </c>
      <c r="E15" s="151">
        <v>29.99</v>
      </c>
      <c r="F15" s="151">
        <v>772</v>
      </c>
    </row>
    <row r="16" spans="1:6" s="97" customFormat="1" ht="20.100000000000001" customHeight="1">
      <c r="A16" s="137" t="s">
        <v>522</v>
      </c>
      <c r="B16" s="137" t="s">
        <v>523</v>
      </c>
      <c r="C16" s="138"/>
      <c r="D16" s="151">
        <v>16.61</v>
      </c>
      <c r="E16" s="151">
        <v>16.61</v>
      </c>
      <c r="F16" s="151"/>
    </row>
    <row r="17" spans="1:6" s="97" customFormat="1" ht="20.100000000000001" customHeight="1">
      <c r="A17" s="137" t="s">
        <v>524</v>
      </c>
      <c r="B17" s="137" t="s">
        <v>525</v>
      </c>
      <c r="C17" s="138"/>
      <c r="D17" s="151">
        <v>2.64</v>
      </c>
      <c r="E17" s="151">
        <v>2.64</v>
      </c>
      <c r="F17" s="151"/>
    </row>
    <row r="18" spans="1:6" s="97" customFormat="1" ht="20.100000000000001" customHeight="1">
      <c r="A18" s="137" t="s">
        <v>526</v>
      </c>
      <c r="B18" s="137" t="s">
        <v>527</v>
      </c>
      <c r="C18" s="138"/>
      <c r="D18" s="151">
        <v>6.66</v>
      </c>
      <c r="E18" s="151">
        <v>6.66</v>
      </c>
      <c r="F18" s="151"/>
    </row>
    <row r="19" spans="1:6" s="97" customFormat="1" ht="20.100000000000001" customHeight="1">
      <c r="A19" s="137" t="s">
        <v>528</v>
      </c>
      <c r="B19" s="137" t="s">
        <v>529</v>
      </c>
      <c r="C19" s="138"/>
      <c r="D19" s="151">
        <v>776.08</v>
      </c>
      <c r="E19" s="151">
        <v>4.08</v>
      </c>
      <c r="F19" s="151">
        <v>772</v>
      </c>
    </row>
    <row r="20" spans="1:6" s="97" customFormat="1" ht="12.75" customHeight="1">
      <c r="A20" s="137" t="s">
        <v>530</v>
      </c>
      <c r="B20" s="137" t="s">
        <v>531</v>
      </c>
      <c r="C20" s="138"/>
      <c r="D20" s="151">
        <v>8200</v>
      </c>
      <c r="E20" s="151"/>
      <c r="F20" s="151">
        <v>8200</v>
      </c>
    </row>
    <row r="21" spans="1:6" s="97" customFormat="1" ht="12.75" customHeight="1">
      <c r="A21" s="137" t="s">
        <v>532</v>
      </c>
      <c r="B21" s="137" t="s">
        <v>533</v>
      </c>
      <c r="C21" s="138"/>
      <c r="D21" s="151">
        <v>8200</v>
      </c>
      <c r="E21" s="151"/>
      <c r="F21" s="151">
        <v>8200</v>
      </c>
    </row>
    <row r="22" spans="1:6" ht="12.75" customHeight="1">
      <c r="A22" s="137" t="s">
        <v>534</v>
      </c>
      <c r="B22" s="137" t="s">
        <v>535</v>
      </c>
      <c r="C22" s="138"/>
      <c r="D22" s="151">
        <v>959.04</v>
      </c>
      <c r="E22" s="151">
        <v>519.89</v>
      </c>
      <c r="F22" s="151">
        <v>439.15</v>
      </c>
    </row>
    <row r="23" spans="1:6" ht="12.75" customHeight="1">
      <c r="A23" s="137" t="s">
        <v>536</v>
      </c>
      <c r="B23" s="137" t="s">
        <v>440</v>
      </c>
      <c r="C23" s="138"/>
      <c r="D23" s="151">
        <v>466.25</v>
      </c>
      <c r="E23" s="151">
        <v>466.25</v>
      </c>
      <c r="F23" s="151"/>
    </row>
    <row r="24" spans="1:6" ht="12.75" customHeight="1">
      <c r="A24" s="137" t="s">
        <v>537</v>
      </c>
      <c r="B24" s="137" t="s">
        <v>441</v>
      </c>
      <c r="C24" s="138"/>
      <c r="D24" s="151">
        <v>433.96</v>
      </c>
      <c r="E24" s="151"/>
      <c r="F24" s="151">
        <v>433.96</v>
      </c>
    </row>
    <row r="25" spans="1:6" s="34" customFormat="1" ht="12.75" customHeight="1">
      <c r="A25" s="137" t="s">
        <v>538</v>
      </c>
      <c r="B25" s="137" t="s">
        <v>539</v>
      </c>
      <c r="C25" s="138"/>
      <c r="D25" s="151">
        <v>53.64</v>
      </c>
      <c r="E25" s="151">
        <v>53.64</v>
      </c>
      <c r="F25" s="151"/>
    </row>
    <row r="26" spans="1:6" ht="12.75" customHeight="1">
      <c r="A26" s="137" t="s">
        <v>540</v>
      </c>
      <c r="B26" s="137" t="s">
        <v>541</v>
      </c>
      <c r="C26" s="138"/>
      <c r="D26" s="151">
        <v>5.19</v>
      </c>
      <c r="E26" s="151"/>
      <c r="F26" s="151">
        <v>5.19</v>
      </c>
    </row>
    <row r="27" spans="1:6" ht="12.75" customHeight="1">
      <c r="A27" s="137" t="s">
        <v>542</v>
      </c>
      <c r="B27" s="137" t="s">
        <v>482</v>
      </c>
      <c r="C27" s="138"/>
      <c r="D27" s="151">
        <v>44.83</v>
      </c>
      <c r="E27" s="151">
        <v>44.83</v>
      </c>
      <c r="F27" s="151"/>
    </row>
    <row r="28" spans="1:6" ht="12.75" customHeight="1">
      <c r="A28" s="137" t="s">
        <v>543</v>
      </c>
      <c r="B28" s="137" t="s">
        <v>544</v>
      </c>
      <c r="C28" s="138"/>
      <c r="D28" s="151">
        <v>44.83</v>
      </c>
      <c r="E28" s="151">
        <v>44.83</v>
      </c>
      <c r="F28" s="151"/>
    </row>
    <row r="29" spans="1:6" ht="12.75" customHeight="1">
      <c r="A29" s="137" t="s">
        <v>545</v>
      </c>
      <c r="B29" s="137" t="s">
        <v>546</v>
      </c>
      <c r="C29" s="138"/>
      <c r="D29" s="151">
        <v>44.83</v>
      </c>
      <c r="E29" s="151">
        <v>44.83</v>
      </c>
      <c r="F29" s="151"/>
    </row>
    <row r="34" spans="1:6" ht="12.75" customHeight="1">
      <c r="A34" s="87" t="s">
        <v>499</v>
      </c>
      <c r="B34" s="98"/>
      <c r="C34" s="98"/>
      <c r="D34" s="98"/>
      <c r="E34" s="98"/>
      <c r="F34" s="98"/>
    </row>
  </sheetData>
  <mergeCells count="3">
    <mergeCell ref="A5:B5"/>
    <mergeCell ref="C5:C6"/>
    <mergeCell ref="D5:F5"/>
  </mergeCells>
  <phoneticPr fontId="2" type="noConversion"/>
  <dataValidations count="1">
    <dataValidation allowBlank="1" showInputMessage="1" showErrorMessage="1" prompt="若无数据则为空,不输&quot;0&quot;" sqref="E8:F18"/>
  </dataValidations>
  <printOptions horizontalCentered="1"/>
  <pageMargins left="0" right="0" top="0.99999998498150677" bottom="0.99999998498150677" header="0.49999999249075339" footer="0.49999999249075339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1"/>
  <sheetViews>
    <sheetView showGridLines="0" showZeros="0" workbookViewId="0">
      <pane ySplit="7" topLeftCell="A8" activePane="bottomLeft" state="frozen"/>
      <selection activeCell="H8" sqref="H8"/>
      <selection pane="bottomLeft" activeCell="F19" sqref="F19"/>
    </sheetView>
  </sheetViews>
  <sheetFormatPr defaultColWidth="6.87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0.100000000000001" customHeight="1">
      <c r="A1" s="26" t="s">
        <v>336</v>
      </c>
      <c r="E1" s="35"/>
    </row>
    <row r="2" spans="1:11" ht="34.5" customHeight="1">
      <c r="A2" s="131" t="s">
        <v>547</v>
      </c>
      <c r="B2" s="36"/>
      <c r="C2" s="36"/>
      <c r="D2" s="36"/>
      <c r="E2" s="36"/>
    </row>
    <row r="3" spans="1:11" ht="20.100000000000001" customHeight="1">
      <c r="A3" s="36"/>
      <c r="B3" s="36"/>
      <c r="C3" s="36"/>
      <c r="D3" s="36"/>
      <c r="E3" s="36"/>
    </row>
    <row r="4" spans="1:11" s="38" customFormat="1" ht="30.75" customHeight="1">
      <c r="A4" s="30"/>
      <c r="B4" s="31"/>
      <c r="C4" s="31"/>
      <c r="D4" s="31"/>
      <c r="E4" s="37" t="s">
        <v>312</v>
      </c>
    </row>
    <row r="5" spans="1:11" s="38" customFormat="1" ht="20.100000000000001" customHeight="1">
      <c r="A5" s="180" t="s">
        <v>337</v>
      </c>
      <c r="B5" s="180"/>
      <c r="C5" s="180" t="s">
        <v>487</v>
      </c>
      <c r="D5" s="180"/>
      <c r="E5" s="180"/>
    </row>
    <row r="6" spans="1:11" s="38" customFormat="1" ht="20.100000000000001" customHeight="1">
      <c r="A6" s="39" t="s">
        <v>331</v>
      </c>
      <c r="B6" s="39" t="s">
        <v>332</v>
      </c>
      <c r="C6" s="39" t="s">
        <v>317</v>
      </c>
      <c r="D6" s="39" t="s">
        <v>338</v>
      </c>
      <c r="E6" s="39" t="s">
        <v>339</v>
      </c>
    </row>
    <row r="7" spans="1:11" s="38" customFormat="1" ht="18" customHeight="1">
      <c r="A7" s="40" t="s">
        <v>340</v>
      </c>
      <c r="B7" s="41" t="s">
        <v>341</v>
      </c>
      <c r="C7" s="161">
        <f>C8+C20+C48+C58</f>
        <v>649.08000000000004</v>
      </c>
      <c r="D7" s="162">
        <v>498.92</v>
      </c>
      <c r="E7" s="161">
        <f>E8+E20+E48+E58</f>
        <v>150.16</v>
      </c>
      <c r="J7" s="42"/>
    </row>
    <row r="8" spans="1:11" s="38" customFormat="1" ht="18" customHeight="1">
      <c r="A8" s="43" t="s">
        <v>342</v>
      </c>
      <c r="B8" s="44" t="s">
        <v>343</v>
      </c>
      <c r="C8" s="162">
        <f>SUM(C9:C19)</f>
        <v>498.92</v>
      </c>
      <c r="D8" s="162">
        <f>SUM(D9:D19)</f>
        <v>498.92</v>
      </c>
      <c r="E8" s="162">
        <f>SUM(E9:E19)</f>
        <v>0</v>
      </c>
      <c r="G8" s="42"/>
    </row>
    <row r="9" spans="1:11" s="38" customFormat="1" ht="18" customHeight="1">
      <c r="A9" s="43" t="s">
        <v>344</v>
      </c>
      <c r="B9" s="44" t="s">
        <v>345</v>
      </c>
      <c r="C9" s="162">
        <f t="shared" ref="C9:C19" si="0">SUM(D9:E9)</f>
        <v>116.67</v>
      </c>
      <c r="D9" s="161">
        <v>116.67</v>
      </c>
      <c r="E9" s="161"/>
      <c r="F9" s="42"/>
      <c r="G9" s="42"/>
      <c r="K9" s="42"/>
    </row>
    <row r="10" spans="1:11" s="38" customFormat="1" ht="18" customHeight="1">
      <c r="A10" s="43" t="s">
        <v>346</v>
      </c>
      <c r="B10" s="44" t="s">
        <v>347</v>
      </c>
      <c r="C10" s="162">
        <f t="shared" si="0"/>
        <v>80.08</v>
      </c>
      <c r="D10" s="161">
        <v>80.08</v>
      </c>
      <c r="E10" s="161"/>
      <c r="F10" s="42"/>
      <c r="H10" s="42"/>
    </row>
    <row r="11" spans="1:11" s="38" customFormat="1" ht="18" customHeight="1">
      <c r="A11" s="43" t="s">
        <v>348</v>
      </c>
      <c r="B11" s="44" t="s">
        <v>349</v>
      </c>
      <c r="C11" s="162">
        <f t="shared" si="0"/>
        <v>71.62</v>
      </c>
      <c r="D11" s="161">
        <v>71.62</v>
      </c>
      <c r="E11" s="161"/>
      <c r="F11" s="42"/>
      <c r="H11" s="42"/>
    </row>
    <row r="12" spans="1:11" s="38" customFormat="1" ht="18" customHeight="1">
      <c r="A12" s="43" t="s">
        <v>350</v>
      </c>
      <c r="B12" s="44" t="s">
        <v>351</v>
      </c>
      <c r="C12" s="162">
        <f t="shared" si="0"/>
        <v>15.04</v>
      </c>
      <c r="D12" s="161">
        <v>15.04</v>
      </c>
      <c r="E12" s="161"/>
      <c r="F12" s="42"/>
      <c r="G12" s="42"/>
      <c r="H12" s="42"/>
    </row>
    <row r="13" spans="1:11" s="38" customFormat="1" ht="18" customHeight="1">
      <c r="A13" s="43" t="s">
        <v>352</v>
      </c>
      <c r="B13" s="44" t="s">
        <v>353</v>
      </c>
      <c r="C13" s="162">
        <f t="shared" si="0"/>
        <v>36.25</v>
      </c>
      <c r="D13" s="161">
        <v>36.25</v>
      </c>
      <c r="E13" s="161"/>
      <c r="F13" s="42"/>
      <c r="J13" s="42"/>
    </row>
    <row r="14" spans="1:11" s="38" customFormat="1" ht="18" customHeight="1">
      <c r="A14" s="43" t="s">
        <v>354</v>
      </c>
      <c r="B14" s="44" t="s">
        <v>355</v>
      </c>
      <c r="C14" s="162">
        <f t="shared" si="0"/>
        <v>18.12</v>
      </c>
      <c r="D14" s="161">
        <v>18.12</v>
      </c>
      <c r="E14" s="161"/>
      <c r="F14" s="42"/>
      <c r="G14" s="42"/>
      <c r="K14" s="42"/>
    </row>
    <row r="15" spans="1:11" s="38" customFormat="1" ht="18" customHeight="1">
      <c r="A15" s="43" t="s">
        <v>442</v>
      </c>
      <c r="B15" s="44" t="s">
        <v>443</v>
      </c>
      <c r="C15" s="162">
        <f t="shared" si="0"/>
        <v>19.260000000000002</v>
      </c>
      <c r="D15" s="161">
        <v>19.260000000000002</v>
      </c>
      <c r="E15" s="161"/>
      <c r="F15" s="42"/>
      <c r="G15" s="42"/>
      <c r="K15" s="42"/>
    </row>
    <row r="16" spans="1:11" s="38" customFormat="1" ht="18" customHeight="1">
      <c r="A16" s="43" t="s">
        <v>444</v>
      </c>
      <c r="B16" s="44" t="s">
        <v>445</v>
      </c>
      <c r="C16" s="162">
        <f t="shared" si="0"/>
        <v>6.66</v>
      </c>
      <c r="D16" s="161">
        <v>6.66</v>
      </c>
      <c r="E16" s="161"/>
      <c r="F16" s="42"/>
      <c r="G16" s="42"/>
      <c r="K16" s="42"/>
    </row>
    <row r="17" spans="1:11" s="38" customFormat="1" ht="18" customHeight="1">
      <c r="A17" s="43" t="s">
        <v>446</v>
      </c>
      <c r="B17" s="44" t="s">
        <v>447</v>
      </c>
      <c r="C17" s="162">
        <f t="shared" si="0"/>
        <v>5.03</v>
      </c>
      <c r="D17" s="161">
        <v>5.03</v>
      </c>
      <c r="E17" s="161"/>
      <c r="F17" s="42"/>
      <c r="G17" s="42"/>
      <c r="K17" s="42"/>
    </row>
    <row r="18" spans="1:11" s="38" customFormat="1" ht="18" customHeight="1">
      <c r="A18" s="43" t="s">
        <v>448</v>
      </c>
      <c r="B18" s="44" t="s">
        <v>449</v>
      </c>
      <c r="C18" s="161">
        <v>44.83</v>
      </c>
      <c r="D18" s="161">
        <v>44.83</v>
      </c>
      <c r="E18" s="161"/>
      <c r="F18" s="42"/>
      <c r="G18" s="42"/>
      <c r="K18" s="42"/>
    </row>
    <row r="19" spans="1:11" s="38" customFormat="1" ht="18" customHeight="1">
      <c r="A19" s="43" t="s">
        <v>450</v>
      </c>
      <c r="B19" s="44" t="s">
        <v>451</v>
      </c>
      <c r="C19" s="162">
        <f t="shared" si="0"/>
        <v>85.36</v>
      </c>
      <c r="D19" s="161">
        <v>85.36</v>
      </c>
      <c r="E19" s="161"/>
      <c r="F19" s="42"/>
      <c r="G19" s="42"/>
      <c r="K19" s="42"/>
    </row>
    <row r="20" spans="1:11" s="38" customFormat="1" ht="18" customHeight="1">
      <c r="A20" s="43" t="s">
        <v>452</v>
      </c>
      <c r="B20" s="44" t="s">
        <v>453</v>
      </c>
      <c r="C20" s="162">
        <v>150.16</v>
      </c>
      <c r="D20" s="162">
        <f>SUM(D21:D47)</f>
        <v>0</v>
      </c>
      <c r="E20" s="162">
        <v>150.16</v>
      </c>
      <c r="F20" s="42"/>
      <c r="G20" s="42"/>
      <c r="K20" s="42"/>
    </row>
    <row r="21" spans="1:11" s="38" customFormat="1" ht="18" customHeight="1">
      <c r="A21" s="43" t="s">
        <v>454</v>
      </c>
      <c r="B21" s="44" t="s">
        <v>455</v>
      </c>
      <c r="C21" s="162">
        <f t="shared" ref="C21:C61" si="1">SUM(D21:E21)</f>
        <v>10</v>
      </c>
      <c r="D21" s="161"/>
      <c r="E21" s="161">
        <v>10</v>
      </c>
      <c r="F21" s="42"/>
      <c r="G21" s="42"/>
      <c r="K21" s="42"/>
    </row>
    <row r="22" spans="1:11" s="38" customFormat="1" ht="18" customHeight="1">
      <c r="A22" s="43" t="s">
        <v>456</v>
      </c>
      <c r="B22" s="44" t="s">
        <v>457</v>
      </c>
      <c r="C22" s="162">
        <f t="shared" si="1"/>
        <v>0</v>
      </c>
      <c r="D22" s="161"/>
      <c r="E22" s="161"/>
      <c r="F22" s="42"/>
      <c r="G22" s="42"/>
      <c r="K22" s="42"/>
    </row>
    <row r="23" spans="1:11" s="38" customFormat="1" ht="18" customHeight="1">
      <c r="A23" s="43" t="s">
        <v>458</v>
      </c>
      <c r="B23" s="44" t="s">
        <v>459</v>
      </c>
      <c r="C23" s="162">
        <f t="shared" si="1"/>
        <v>0</v>
      </c>
      <c r="D23" s="161"/>
      <c r="E23" s="161"/>
      <c r="F23" s="42"/>
      <c r="G23" s="42"/>
      <c r="K23" s="42"/>
    </row>
    <row r="24" spans="1:11" s="38" customFormat="1" ht="18" customHeight="1">
      <c r="A24" s="43" t="s">
        <v>460</v>
      </c>
      <c r="B24" s="44" t="s">
        <v>461</v>
      </c>
      <c r="C24" s="162">
        <f t="shared" si="1"/>
        <v>0</v>
      </c>
      <c r="D24" s="161"/>
      <c r="E24" s="161"/>
      <c r="F24" s="42"/>
      <c r="G24" s="42"/>
      <c r="K24" s="42"/>
    </row>
    <row r="25" spans="1:11" s="38" customFormat="1" ht="18" customHeight="1">
      <c r="A25" s="43" t="s">
        <v>462</v>
      </c>
      <c r="B25" s="44" t="s">
        <v>463</v>
      </c>
      <c r="C25" s="162">
        <f t="shared" si="1"/>
        <v>0</v>
      </c>
      <c r="D25" s="161"/>
      <c r="E25" s="161"/>
      <c r="F25" s="42"/>
      <c r="G25" s="42"/>
      <c r="K25" s="42"/>
    </row>
    <row r="26" spans="1:11" s="38" customFormat="1" ht="18" customHeight="1">
      <c r="A26" s="43" t="s">
        <v>464</v>
      </c>
      <c r="B26" s="44" t="s">
        <v>465</v>
      </c>
      <c r="C26" s="162">
        <f t="shared" si="1"/>
        <v>0</v>
      </c>
      <c r="D26" s="161"/>
      <c r="E26" s="161"/>
      <c r="F26" s="42"/>
      <c r="G26" s="42"/>
      <c r="K26" s="42"/>
    </row>
    <row r="27" spans="1:11" s="38" customFormat="1" ht="18" customHeight="1">
      <c r="A27" s="43" t="s">
        <v>466</v>
      </c>
      <c r="B27" s="44" t="s">
        <v>467</v>
      </c>
      <c r="C27" s="162">
        <f t="shared" si="1"/>
        <v>9.0500000000000007</v>
      </c>
      <c r="D27" s="161"/>
      <c r="E27" s="161">
        <v>9.0500000000000007</v>
      </c>
      <c r="F27" s="42"/>
      <c r="G27" s="42"/>
      <c r="K27" s="42"/>
    </row>
    <row r="28" spans="1:11" s="42" customFormat="1" ht="18" customHeight="1">
      <c r="A28" s="43" t="s">
        <v>357</v>
      </c>
      <c r="B28" s="45" t="s">
        <v>358</v>
      </c>
      <c r="C28" s="162">
        <f t="shared" si="1"/>
        <v>0</v>
      </c>
      <c r="D28" s="161"/>
      <c r="E28" s="161"/>
    </row>
    <row r="29" spans="1:11" s="42" customFormat="1" ht="18" customHeight="1">
      <c r="A29" s="43" t="s">
        <v>359</v>
      </c>
      <c r="B29" s="45" t="s">
        <v>360</v>
      </c>
      <c r="C29" s="162">
        <f t="shared" si="1"/>
        <v>52.2</v>
      </c>
      <c r="D29" s="161"/>
      <c r="E29" s="161">
        <v>52.2</v>
      </c>
    </row>
    <row r="30" spans="1:11" s="42" customFormat="1" ht="18" customHeight="1">
      <c r="A30" s="43" t="s">
        <v>361</v>
      </c>
      <c r="B30" s="45" t="s">
        <v>362</v>
      </c>
      <c r="C30" s="162">
        <f t="shared" si="1"/>
        <v>0</v>
      </c>
      <c r="D30" s="161"/>
      <c r="E30" s="161"/>
    </row>
    <row r="31" spans="1:11" s="42" customFormat="1" ht="18" customHeight="1">
      <c r="A31" s="43" t="s">
        <v>363</v>
      </c>
      <c r="B31" s="45" t="s">
        <v>364</v>
      </c>
      <c r="C31" s="162">
        <f t="shared" si="1"/>
        <v>0</v>
      </c>
      <c r="D31" s="161"/>
      <c r="E31" s="161"/>
    </row>
    <row r="32" spans="1:11" s="42" customFormat="1" ht="18" customHeight="1">
      <c r="A32" s="43" t="s">
        <v>365</v>
      </c>
      <c r="B32" s="45" t="s">
        <v>366</v>
      </c>
      <c r="C32" s="162">
        <f t="shared" si="1"/>
        <v>0</v>
      </c>
      <c r="D32" s="161"/>
      <c r="E32" s="161"/>
    </row>
    <row r="33" spans="1:19" s="42" customFormat="1" ht="18" customHeight="1">
      <c r="A33" s="43" t="s">
        <v>367</v>
      </c>
      <c r="B33" s="45" t="s">
        <v>368</v>
      </c>
      <c r="C33" s="162">
        <f t="shared" si="1"/>
        <v>0</v>
      </c>
      <c r="D33" s="161"/>
      <c r="E33" s="161"/>
    </row>
    <row r="34" spans="1:19" s="42" customFormat="1" ht="18" customHeight="1">
      <c r="A34" s="43" t="s">
        <v>369</v>
      </c>
      <c r="B34" s="45" t="s">
        <v>370</v>
      </c>
      <c r="C34" s="162">
        <f t="shared" si="1"/>
        <v>1.75</v>
      </c>
      <c r="D34" s="161"/>
      <c r="E34" s="161">
        <v>1.75</v>
      </c>
    </row>
    <row r="35" spans="1:19" s="38" customFormat="1" ht="18" customHeight="1">
      <c r="A35" s="43" t="s">
        <v>371</v>
      </c>
      <c r="B35" s="46" t="s">
        <v>372</v>
      </c>
      <c r="C35" s="162">
        <f t="shared" si="1"/>
        <v>0</v>
      </c>
      <c r="D35" s="161"/>
      <c r="E35" s="161"/>
      <c r="F35" s="42"/>
      <c r="I35" s="42"/>
    </row>
    <row r="36" spans="1:19" s="38" customFormat="1" ht="18" customHeight="1">
      <c r="A36" s="43" t="s">
        <v>373</v>
      </c>
      <c r="B36" s="46" t="s">
        <v>374</v>
      </c>
      <c r="C36" s="162">
        <f t="shared" si="1"/>
        <v>0</v>
      </c>
      <c r="D36" s="161"/>
      <c r="E36" s="161"/>
      <c r="F36" s="42"/>
      <c r="G36" s="42"/>
      <c r="H36" s="42"/>
    </row>
    <row r="37" spans="1:19" s="38" customFormat="1" ht="18" customHeight="1">
      <c r="A37" s="43" t="s">
        <v>375</v>
      </c>
      <c r="B37" s="46" t="s">
        <v>376</v>
      </c>
      <c r="C37" s="162">
        <f t="shared" si="1"/>
        <v>0</v>
      </c>
      <c r="D37" s="161"/>
      <c r="E37" s="161"/>
      <c r="F37" s="42"/>
    </row>
    <row r="38" spans="1:19" s="38" customFormat="1" ht="18" customHeight="1">
      <c r="A38" s="43" t="s">
        <v>377</v>
      </c>
      <c r="B38" s="46" t="s">
        <v>378</v>
      </c>
      <c r="C38" s="162">
        <f t="shared" si="1"/>
        <v>0</v>
      </c>
      <c r="D38" s="161"/>
      <c r="E38" s="161"/>
      <c r="F38" s="42"/>
      <c r="G38" s="42"/>
      <c r="H38" s="42"/>
    </row>
    <row r="39" spans="1:19" s="38" customFormat="1" ht="18" customHeight="1">
      <c r="A39" s="43" t="s">
        <v>379</v>
      </c>
      <c r="B39" s="46" t="s">
        <v>380</v>
      </c>
      <c r="C39" s="162">
        <f t="shared" si="1"/>
        <v>0</v>
      </c>
      <c r="D39" s="161"/>
      <c r="E39" s="161"/>
      <c r="F39" s="42"/>
      <c r="G39" s="42"/>
      <c r="H39" s="42"/>
    </row>
    <row r="40" spans="1:19" s="38" customFormat="1" ht="18" customHeight="1">
      <c r="A40" s="43" t="s">
        <v>381</v>
      </c>
      <c r="B40" s="46" t="s">
        <v>382</v>
      </c>
      <c r="C40" s="162">
        <f t="shared" si="1"/>
        <v>0</v>
      </c>
      <c r="D40" s="161"/>
      <c r="E40" s="161"/>
      <c r="F40" s="42"/>
      <c r="G40" s="42"/>
      <c r="J40" s="42"/>
      <c r="S40" s="42"/>
    </row>
    <row r="41" spans="1:19" s="38" customFormat="1" ht="18" customHeight="1">
      <c r="A41" s="43" t="s">
        <v>383</v>
      </c>
      <c r="B41" s="46" t="s">
        <v>384</v>
      </c>
      <c r="C41" s="162">
        <f t="shared" si="1"/>
        <v>0</v>
      </c>
      <c r="D41" s="161"/>
      <c r="E41" s="161"/>
      <c r="F41" s="42"/>
      <c r="G41" s="42"/>
    </row>
    <row r="42" spans="1:19" s="38" customFormat="1" ht="18" customHeight="1">
      <c r="A42" s="43" t="s">
        <v>385</v>
      </c>
      <c r="B42" s="45" t="s">
        <v>386</v>
      </c>
      <c r="C42" s="162">
        <f t="shared" si="1"/>
        <v>12.88</v>
      </c>
      <c r="D42" s="161"/>
      <c r="E42" s="161">
        <v>12.88</v>
      </c>
      <c r="F42" s="42"/>
      <c r="G42" s="42"/>
      <c r="H42" s="42"/>
      <c r="I42" s="42"/>
    </row>
    <row r="43" spans="1:19" s="38" customFormat="1" ht="18" customHeight="1">
      <c r="A43" s="43" t="s">
        <v>387</v>
      </c>
      <c r="B43" s="46" t="s">
        <v>388</v>
      </c>
      <c r="C43" s="162">
        <f t="shared" si="1"/>
        <v>7.5</v>
      </c>
      <c r="D43" s="161"/>
      <c r="E43" s="161">
        <v>7.5</v>
      </c>
      <c r="F43" s="42"/>
      <c r="G43" s="42"/>
    </row>
    <row r="44" spans="1:19" s="38" customFormat="1" ht="18" customHeight="1">
      <c r="A44" s="43" t="s">
        <v>389</v>
      </c>
      <c r="B44" s="46" t="s">
        <v>390</v>
      </c>
      <c r="C44" s="162">
        <f t="shared" si="1"/>
        <v>0</v>
      </c>
      <c r="D44" s="161"/>
      <c r="E44" s="161"/>
      <c r="F44" s="42"/>
      <c r="G44" s="42"/>
      <c r="I44" s="42"/>
      <c r="P44" s="42"/>
    </row>
    <row r="45" spans="1:19" s="38" customFormat="1" ht="18" customHeight="1">
      <c r="A45" s="43" t="s">
        <v>391</v>
      </c>
      <c r="B45" s="46" t="s">
        <v>392</v>
      </c>
      <c r="C45" s="162">
        <f t="shared" si="1"/>
        <v>20.88</v>
      </c>
      <c r="D45" s="161"/>
      <c r="E45" s="161">
        <v>20.88</v>
      </c>
      <c r="F45" s="42"/>
      <c r="G45" s="42"/>
      <c r="H45" s="42"/>
      <c r="P45" s="42"/>
    </row>
    <row r="46" spans="1:19" s="38" customFormat="1" ht="18" customHeight="1">
      <c r="A46" s="43" t="s">
        <v>393</v>
      </c>
      <c r="B46" s="46" t="s">
        <v>394</v>
      </c>
      <c r="C46" s="162">
        <f t="shared" si="1"/>
        <v>0</v>
      </c>
      <c r="D46" s="161"/>
      <c r="E46" s="161"/>
      <c r="F46" s="42"/>
      <c r="G46" s="42"/>
      <c r="H46" s="42"/>
      <c r="J46" s="42"/>
    </row>
    <row r="47" spans="1:19" s="38" customFormat="1" ht="18" customHeight="1">
      <c r="A47" s="43" t="s">
        <v>395</v>
      </c>
      <c r="B47" s="46" t="s">
        <v>396</v>
      </c>
      <c r="C47" s="162">
        <v>35.9</v>
      </c>
      <c r="D47" s="161"/>
      <c r="E47" s="161">
        <v>35.9</v>
      </c>
      <c r="F47" s="42"/>
      <c r="G47" s="42"/>
      <c r="H47" s="42"/>
      <c r="I47" s="42"/>
    </row>
    <row r="48" spans="1:19" s="38" customFormat="1" ht="18" customHeight="1">
      <c r="A48" s="43" t="s">
        <v>397</v>
      </c>
      <c r="B48" s="44" t="s">
        <v>398</v>
      </c>
      <c r="C48" s="162"/>
      <c r="D48" s="162">
        <f>SUM(D49:D57)</f>
        <v>0</v>
      </c>
      <c r="E48" s="162"/>
      <c r="F48" s="42"/>
      <c r="H48" s="42"/>
    </row>
    <row r="49" spans="1:14" s="38" customFormat="1" ht="18" customHeight="1">
      <c r="A49" s="43" t="s">
        <v>468</v>
      </c>
      <c r="B49" s="44" t="s">
        <v>469</v>
      </c>
      <c r="C49" s="162">
        <f t="shared" si="1"/>
        <v>0</v>
      </c>
      <c r="D49" s="162"/>
      <c r="E49" s="161"/>
      <c r="F49" s="42"/>
      <c r="H49" s="42"/>
    </row>
    <row r="50" spans="1:14" s="38" customFormat="1" ht="18" customHeight="1">
      <c r="A50" s="43" t="s">
        <v>470</v>
      </c>
      <c r="B50" s="44" t="s">
        <v>471</v>
      </c>
      <c r="C50" s="162">
        <f t="shared" si="1"/>
        <v>0</v>
      </c>
      <c r="D50" s="162"/>
      <c r="E50" s="161"/>
      <c r="F50" s="42"/>
      <c r="H50" s="42"/>
    </row>
    <row r="51" spans="1:14" s="38" customFormat="1" ht="18" customHeight="1">
      <c r="A51" s="43" t="s">
        <v>399</v>
      </c>
      <c r="B51" s="46" t="s">
        <v>400</v>
      </c>
      <c r="C51" s="162">
        <f t="shared" si="1"/>
        <v>0</v>
      </c>
      <c r="D51" s="161"/>
      <c r="E51" s="161"/>
      <c r="F51" s="42"/>
      <c r="G51" s="42"/>
    </row>
    <row r="52" spans="1:14" s="38" customFormat="1" ht="18" customHeight="1">
      <c r="A52" s="43" t="s">
        <v>401</v>
      </c>
      <c r="B52" s="46" t="s">
        <v>402</v>
      </c>
      <c r="C52" s="162">
        <f t="shared" si="1"/>
        <v>0</v>
      </c>
      <c r="D52" s="161"/>
      <c r="E52" s="161"/>
      <c r="F52" s="42"/>
      <c r="G52" s="42"/>
      <c r="I52" s="42"/>
      <c r="J52" s="42"/>
    </row>
    <row r="53" spans="1:14" s="38" customFormat="1" ht="18" customHeight="1">
      <c r="A53" s="43" t="s">
        <v>403</v>
      </c>
      <c r="B53" s="46" t="s">
        <v>356</v>
      </c>
      <c r="C53" s="162">
        <f t="shared" si="1"/>
        <v>0</v>
      </c>
      <c r="D53" s="161"/>
      <c r="E53" s="161"/>
      <c r="F53" s="42"/>
      <c r="G53" s="42"/>
      <c r="H53" s="42"/>
    </row>
    <row r="54" spans="1:14" s="38" customFormat="1" ht="18" customHeight="1">
      <c r="A54" s="43" t="s">
        <v>404</v>
      </c>
      <c r="B54" s="46" t="s">
        <v>405</v>
      </c>
      <c r="C54" s="162">
        <f t="shared" si="1"/>
        <v>0</v>
      </c>
      <c r="D54" s="161"/>
      <c r="E54" s="161"/>
      <c r="F54" s="42"/>
      <c r="G54" s="42"/>
    </row>
    <row r="55" spans="1:14" s="38" customFormat="1" ht="18" customHeight="1">
      <c r="A55" s="43" t="s">
        <v>406</v>
      </c>
      <c r="B55" s="46" t="s">
        <v>407</v>
      </c>
      <c r="C55" s="162">
        <f t="shared" si="1"/>
        <v>0</v>
      </c>
      <c r="D55" s="161"/>
      <c r="E55" s="161"/>
      <c r="F55" s="42"/>
      <c r="G55" s="42"/>
    </row>
    <row r="56" spans="1:14" s="38" customFormat="1" ht="18" customHeight="1">
      <c r="A56" s="43" t="s">
        <v>408</v>
      </c>
      <c r="B56" s="46" t="s">
        <v>409</v>
      </c>
      <c r="C56" s="162">
        <f t="shared" si="1"/>
        <v>0</v>
      </c>
      <c r="D56" s="161"/>
      <c r="E56" s="161"/>
      <c r="F56" s="42"/>
      <c r="G56" s="42"/>
    </row>
    <row r="57" spans="1:14" s="38" customFormat="1" ht="18" customHeight="1">
      <c r="A57" s="43" t="s">
        <v>476</v>
      </c>
      <c r="B57" s="46" t="s">
        <v>410</v>
      </c>
      <c r="C57" s="162">
        <f t="shared" si="1"/>
        <v>0</v>
      </c>
      <c r="D57" s="161"/>
      <c r="E57" s="161"/>
      <c r="F57" s="42"/>
    </row>
    <row r="58" spans="1:14" ht="18" customHeight="1">
      <c r="A58" s="43">
        <v>310</v>
      </c>
      <c r="B58" s="43" t="s">
        <v>472</v>
      </c>
      <c r="C58" s="162">
        <f t="shared" si="1"/>
        <v>0</v>
      </c>
      <c r="D58" s="163">
        <f>SUM(D59:D61)</f>
        <v>0</v>
      </c>
      <c r="E58" s="163">
        <f>SUM(E59:E61)</f>
        <v>0</v>
      </c>
    </row>
    <row r="59" spans="1:14" ht="18" customHeight="1">
      <c r="A59" s="43" t="s">
        <v>477</v>
      </c>
      <c r="B59" s="43" t="s">
        <v>473</v>
      </c>
      <c r="C59" s="162">
        <f t="shared" si="1"/>
        <v>0</v>
      </c>
      <c r="D59" s="163"/>
      <c r="E59" s="163"/>
      <c r="F59" s="34"/>
      <c r="N59" s="34"/>
    </row>
    <row r="60" spans="1:14" ht="18" customHeight="1">
      <c r="A60" s="43" t="s">
        <v>478</v>
      </c>
      <c r="B60" s="43" t="s">
        <v>474</v>
      </c>
      <c r="C60" s="162">
        <f t="shared" si="1"/>
        <v>0</v>
      </c>
      <c r="D60" s="164"/>
      <c r="E60" s="164"/>
    </row>
    <row r="61" spans="1:14" ht="18" customHeight="1">
      <c r="A61" s="43" t="s">
        <v>479</v>
      </c>
      <c r="B61" s="43" t="s">
        <v>475</v>
      </c>
      <c r="C61" s="162">
        <f t="shared" si="1"/>
        <v>0</v>
      </c>
      <c r="D61" s="164"/>
      <c r="E61" s="164"/>
    </row>
  </sheetData>
  <mergeCells count="2">
    <mergeCell ref="A5:B5"/>
    <mergeCell ref="C5:E5"/>
  </mergeCells>
  <phoneticPr fontId="2" type="noConversion"/>
  <dataValidations count="1">
    <dataValidation allowBlank="1" showInputMessage="1" showErrorMessage="1" prompt="若无数据则为空,不输&quot;0&quot;" sqref="D8:E61 C18 C8 D7"/>
  </dataValidations>
  <printOptions horizontalCentered="1"/>
  <pageMargins left="0" right="0" top="0.4" bottom="0.59" header="0.59" footer="0.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H8" sqref="H8"/>
      <selection pane="bottomLeft" activeCell="J23" sqref="J23"/>
    </sheetView>
  </sheetViews>
  <sheetFormatPr defaultColWidth="6.875" defaultRowHeight="12.75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6" t="s">
        <v>411</v>
      </c>
      <c r="L1" s="47"/>
    </row>
    <row r="2" spans="1:12" ht="39.6" customHeight="1">
      <c r="A2" s="126" t="s">
        <v>548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8" t="s">
        <v>312</v>
      </c>
    </row>
    <row r="5" spans="1:12" ht="20.100000000000001" customHeight="1">
      <c r="A5" s="180" t="s">
        <v>330</v>
      </c>
      <c r="B5" s="180"/>
      <c r="C5" s="180"/>
      <c r="D5" s="180"/>
      <c r="E5" s="180"/>
      <c r="F5" s="182"/>
      <c r="G5" s="180" t="s">
        <v>486</v>
      </c>
      <c r="H5" s="180"/>
      <c r="I5" s="180"/>
      <c r="J5" s="180"/>
      <c r="K5" s="180"/>
      <c r="L5" s="180"/>
    </row>
    <row r="6" spans="1:12" ht="14.25">
      <c r="A6" s="183" t="s">
        <v>317</v>
      </c>
      <c r="B6" s="185" t="s">
        <v>412</v>
      </c>
      <c r="C6" s="183" t="s">
        <v>413</v>
      </c>
      <c r="D6" s="183"/>
      <c r="E6" s="183"/>
      <c r="F6" s="187" t="s">
        <v>414</v>
      </c>
      <c r="G6" s="188" t="s">
        <v>317</v>
      </c>
      <c r="H6" s="190" t="s">
        <v>412</v>
      </c>
      <c r="I6" s="183" t="s">
        <v>413</v>
      </c>
      <c r="J6" s="183"/>
      <c r="K6" s="191"/>
      <c r="L6" s="183" t="s">
        <v>414</v>
      </c>
    </row>
    <row r="7" spans="1:12" ht="28.5">
      <c r="A7" s="184"/>
      <c r="B7" s="186"/>
      <c r="C7" s="49" t="s">
        <v>333</v>
      </c>
      <c r="D7" s="50" t="s">
        <v>415</v>
      </c>
      <c r="E7" s="50" t="s">
        <v>416</v>
      </c>
      <c r="F7" s="184"/>
      <c r="G7" s="189"/>
      <c r="H7" s="186"/>
      <c r="I7" s="51" t="s">
        <v>333</v>
      </c>
      <c r="J7" s="50" t="s">
        <v>415</v>
      </c>
      <c r="K7" s="52" t="s">
        <v>416</v>
      </c>
      <c r="L7" s="184"/>
    </row>
    <row r="8" spans="1:12" ht="20.100000000000001" customHeight="1">
      <c r="A8" s="109"/>
      <c r="B8" s="109"/>
      <c r="C8" s="109"/>
      <c r="D8" s="109"/>
      <c r="E8" s="109"/>
      <c r="F8" s="110"/>
      <c r="G8" s="165">
        <v>3</v>
      </c>
      <c r="H8" s="161"/>
      <c r="I8" s="166"/>
      <c r="J8" s="167"/>
      <c r="K8" s="165"/>
      <c r="L8" s="161">
        <v>3</v>
      </c>
    </row>
    <row r="9" spans="1:12" ht="22.5" customHeight="1">
      <c r="B9" s="34"/>
      <c r="G9" s="34"/>
      <c r="H9" s="34"/>
      <c r="I9" s="34"/>
      <c r="J9" s="34"/>
      <c r="K9" s="34"/>
      <c r="L9" s="34"/>
    </row>
    <row r="10" spans="1:12" ht="12.75" customHeight="1">
      <c r="G10" s="34"/>
      <c r="H10" s="34"/>
      <c r="I10" s="34"/>
      <c r="J10" s="34"/>
      <c r="K10" s="34"/>
      <c r="L10" s="34"/>
    </row>
    <row r="11" spans="1:12" ht="12.75" customHeight="1">
      <c r="G11" s="34"/>
      <c r="H11" s="34"/>
      <c r="I11" s="34"/>
      <c r="J11" s="34"/>
      <c r="K11" s="34"/>
      <c r="L11" s="34"/>
    </row>
    <row r="12" spans="1:12" ht="12.75" customHeight="1">
      <c r="G12" s="34"/>
      <c r="H12" s="34"/>
      <c r="I12" s="34"/>
      <c r="L12" s="34"/>
    </row>
    <row r="13" spans="1:12" ht="12.75" customHeight="1">
      <c r="F13" s="34"/>
      <c r="G13" s="34"/>
      <c r="H13" s="34"/>
      <c r="I13" s="34"/>
      <c r="J13" s="34"/>
      <c r="K13" s="34"/>
    </row>
    <row r="14" spans="1:12" ht="12.75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tabSelected="1" workbookViewId="0">
      <pane xSplit="2" ySplit="7" topLeftCell="C8" activePane="bottomRight" state="frozen"/>
      <selection activeCell="H8" sqref="H8"/>
      <selection pane="topRight" activeCell="H8" sqref="H8"/>
      <selection pane="bottomLeft" activeCell="H8" sqref="H8"/>
      <selection pane="bottomRight" activeCell="D23" sqref="D23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0.100000000000001" customHeight="1">
      <c r="A1" s="26" t="s">
        <v>417</v>
      </c>
      <c r="E1" s="53"/>
    </row>
    <row r="2" spans="1:5" ht="28.5">
      <c r="A2" s="126" t="s">
        <v>553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4"/>
      <c r="B4" s="55"/>
      <c r="C4" s="55"/>
      <c r="D4" s="55"/>
      <c r="E4" s="56" t="s">
        <v>312</v>
      </c>
    </row>
    <row r="5" spans="1:5" ht="20.100000000000001" customHeight="1">
      <c r="A5" s="180" t="s">
        <v>331</v>
      </c>
      <c r="B5" s="180" t="s">
        <v>332</v>
      </c>
      <c r="C5" s="180" t="s">
        <v>418</v>
      </c>
      <c r="D5" s="180"/>
      <c r="E5" s="180"/>
    </row>
    <row r="6" spans="1:5" ht="20.100000000000001" customHeight="1">
      <c r="A6" s="180"/>
      <c r="B6" s="180"/>
      <c r="C6" s="49" t="s">
        <v>317</v>
      </c>
      <c r="D6" s="49" t="s">
        <v>334</v>
      </c>
      <c r="E6" s="49" t="s">
        <v>335</v>
      </c>
    </row>
    <row r="7" spans="1:5" ht="20.100000000000001" customHeight="1">
      <c r="A7" s="107"/>
      <c r="B7" s="112" t="s">
        <v>480</v>
      </c>
      <c r="C7" s="113"/>
      <c r="D7" s="113"/>
      <c r="E7" s="113"/>
    </row>
    <row r="8" spans="1:5" ht="20.100000000000001" customHeight="1">
      <c r="A8" s="95"/>
      <c r="B8" s="99"/>
      <c r="C8" s="113">
        <f t="shared" ref="C8:C15" si="0">SUM(D8:E8)</f>
        <v>0</v>
      </c>
      <c r="D8" s="113"/>
      <c r="E8" s="113"/>
    </row>
    <row r="9" spans="1:5" ht="20.100000000000001" customHeight="1">
      <c r="A9" s="95"/>
      <c r="B9" s="99"/>
      <c r="C9" s="113">
        <f t="shared" si="0"/>
        <v>0</v>
      </c>
      <c r="D9" s="113"/>
      <c r="E9" s="113"/>
    </row>
    <row r="10" spans="1:5" ht="20.100000000000001" customHeight="1">
      <c r="A10" s="95"/>
      <c r="B10" s="99"/>
      <c r="C10" s="113">
        <f t="shared" si="0"/>
        <v>0</v>
      </c>
      <c r="D10" s="113"/>
      <c r="E10" s="113"/>
    </row>
    <row r="11" spans="1:5" ht="20.100000000000001" customHeight="1">
      <c r="A11" s="111"/>
      <c r="B11" s="99"/>
      <c r="C11" s="113">
        <f t="shared" si="0"/>
        <v>0</v>
      </c>
      <c r="D11" s="113"/>
      <c r="E11" s="113"/>
    </row>
    <row r="12" spans="1:5" ht="20.100000000000001" customHeight="1">
      <c r="A12" s="111"/>
      <c r="B12" s="99"/>
      <c r="C12" s="113">
        <f t="shared" si="0"/>
        <v>0</v>
      </c>
      <c r="D12" s="113"/>
      <c r="E12" s="113"/>
    </row>
    <row r="13" spans="1:5" ht="20.100000000000001" customHeight="1">
      <c r="A13" s="111"/>
      <c r="B13" s="99"/>
      <c r="C13" s="113">
        <f t="shared" si="0"/>
        <v>0</v>
      </c>
      <c r="D13" s="113"/>
      <c r="E13" s="113"/>
    </row>
    <row r="14" spans="1:5" ht="20.100000000000001" customHeight="1">
      <c r="A14" s="111"/>
      <c r="B14" s="99"/>
      <c r="C14" s="113">
        <f t="shared" si="0"/>
        <v>0</v>
      </c>
      <c r="D14" s="113"/>
      <c r="E14" s="113"/>
    </row>
    <row r="15" spans="1:5" ht="20.100000000000001" customHeight="1">
      <c r="A15" s="57"/>
      <c r="B15" s="58"/>
      <c r="C15" s="113">
        <f t="shared" si="0"/>
        <v>0</v>
      </c>
      <c r="D15" s="108"/>
      <c r="E15" s="108"/>
    </row>
    <row r="16" spans="1:5" ht="25.9" customHeight="1">
      <c r="A16" s="87" t="s">
        <v>502</v>
      </c>
      <c r="B16" s="34"/>
      <c r="C16" s="34"/>
      <c r="D16" s="34"/>
      <c r="E16" s="34"/>
    </row>
    <row r="17" spans="1:5" ht="20.25" customHeight="1">
      <c r="A17" s="34"/>
      <c r="B17" s="34"/>
      <c r="C17" s="34"/>
      <c r="D17" s="34"/>
      <c r="E17" s="34"/>
    </row>
    <row r="18" spans="1:5" ht="12.75" customHeight="1">
      <c r="A18" s="34"/>
      <c r="B18" s="34"/>
      <c r="C18" s="34"/>
      <c r="E18" s="34"/>
    </row>
    <row r="19" spans="1:5" ht="12.75" customHeight="1">
      <c r="A19" s="34"/>
      <c r="B19" s="34"/>
      <c r="C19" s="34"/>
      <c r="D19" s="34"/>
      <c r="E19" s="34"/>
    </row>
    <row r="20" spans="1:5" ht="12.75" customHeight="1">
      <c r="A20" s="34"/>
      <c r="B20" s="34"/>
      <c r="C20" s="34"/>
      <c r="E20" s="34"/>
    </row>
    <row r="21" spans="1:5" ht="12.75" customHeight="1">
      <c r="A21" s="34"/>
      <c r="B21" s="34"/>
      <c r="D21" s="34"/>
      <c r="E21" s="34"/>
    </row>
    <row r="22" spans="1:5" ht="12.75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677" header="0.49999999249075339" footer="0.49999999249075339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H8" sqref="H8"/>
      <selection pane="bottomLeft" activeCell="K11" sqref="K11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6" t="s">
        <v>419</v>
      </c>
      <c r="B1" s="59"/>
      <c r="C1" s="60"/>
      <c r="D1" s="53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</row>
    <row r="2" spans="1:251" ht="33.75" customHeight="1">
      <c r="A2" s="130" t="s">
        <v>549</v>
      </c>
      <c r="B2" s="61"/>
      <c r="C2" s="62"/>
      <c r="D2" s="6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</row>
    <row r="3" spans="1:251" ht="20.100000000000001" customHeight="1">
      <c r="A3" s="61"/>
      <c r="B3" s="61"/>
      <c r="C3" s="62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</row>
    <row r="4" spans="1:251" ht="30.75" customHeight="1">
      <c r="A4" s="30"/>
      <c r="B4" s="63"/>
      <c r="C4" s="64"/>
      <c r="D4" s="48" t="s">
        <v>312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</row>
    <row r="5" spans="1:251" ht="23.25" customHeight="1">
      <c r="A5" s="180" t="s">
        <v>313</v>
      </c>
      <c r="B5" s="180"/>
      <c r="C5" s="180" t="s">
        <v>314</v>
      </c>
      <c r="D5" s="18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</row>
    <row r="6" spans="1:251" ht="24" customHeight="1">
      <c r="A6" s="33" t="s">
        <v>315</v>
      </c>
      <c r="B6" s="65" t="s">
        <v>316</v>
      </c>
      <c r="C6" s="33" t="s">
        <v>315</v>
      </c>
      <c r="D6" s="33" t="s">
        <v>316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ht="20.100000000000001" customHeight="1">
      <c r="A7" s="66" t="s">
        <v>484</v>
      </c>
      <c r="B7" s="168">
        <v>10100.040000000001</v>
      </c>
      <c r="C7" s="67" t="s">
        <v>439</v>
      </c>
      <c r="D7" s="172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ht="20.100000000000001" customHeight="1">
      <c r="A8" s="68" t="s">
        <v>420</v>
      </c>
      <c r="B8" s="161"/>
      <c r="C8" s="69" t="s">
        <v>481</v>
      </c>
      <c r="D8" s="173">
        <v>99.37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ht="20.100000000000001" customHeight="1">
      <c r="A9" s="70" t="s">
        <v>421</v>
      </c>
      <c r="B9" s="168"/>
      <c r="C9" s="69" t="s">
        <v>554</v>
      </c>
      <c r="D9" s="173">
        <v>9961.0300000000007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ht="20.100000000000001" customHeight="1">
      <c r="A10" s="71" t="s">
        <v>422</v>
      </c>
      <c r="B10" s="169"/>
      <c r="C10" s="69" t="s">
        <v>482</v>
      </c>
      <c r="D10" s="173">
        <v>44.83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ht="20.100000000000001" customHeight="1">
      <c r="A11" s="71" t="s">
        <v>423</v>
      </c>
      <c r="B11" s="169"/>
      <c r="C11" s="107"/>
      <c r="D11" s="173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ht="20.100000000000001" customHeight="1">
      <c r="A12" s="71" t="s">
        <v>424</v>
      </c>
      <c r="B12" s="161"/>
      <c r="C12" s="72"/>
      <c r="D12" s="173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ht="20.100000000000001" customHeight="1">
      <c r="A13" s="73"/>
      <c r="B13" s="162"/>
      <c r="C13" s="74"/>
      <c r="D13" s="17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ht="20.100000000000001" customHeight="1">
      <c r="A14" s="75" t="s">
        <v>425</v>
      </c>
      <c r="B14" s="170">
        <f>SUM(B7:B12)</f>
        <v>10100.040000000001</v>
      </c>
      <c r="C14" s="76" t="s">
        <v>426</v>
      </c>
      <c r="D14" s="174">
        <f>SUM(D7:D13)</f>
        <v>10105.230000000001</v>
      </c>
      <c r="F14" s="34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ht="20.100000000000001" customHeight="1">
      <c r="A15" s="71" t="s">
        <v>427</v>
      </c>
      <c r="B15" s="170"/>
      <c r="C15" s="69" t="s">
        <v>428</v>
      </c>
      <c r="D15" s="174"/>
      <c r="E15" s="34"/>
      <c r="F15" s="34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ht="20.100000000000001" customHeight="1">
      <c r="A16" s="71" t="s">
        <v>429</v>
      </c>
      <c r="B16" s="161">
        <v>5.19</v>
      </c>
      <c r="C16" s="72"/>
      <c r="D16" s="1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ht="20.100000000000001" customHeight="1">
      <c r="A17" s="77" t="s">
        <v>430</v>
      </c>
      <c r="B17" s="171">
        <f>SUM(B14:B16)</f>
        <v>10105.230000000001</v>
      </c>
      <c r="C17" s="74" t="s">
        <v>431</v>
      </c>
      <c r="D17" s="174">
        <f>SUM(D14:D15)</f>
        <v>10105.230000000001</v>
      </c>
      <c r="E17" s="34"/>
    </row>
    <row r="24" spans="1:5" ht="20.100000000000001" customHeight="1">
      <c r="C24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showZeros="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A17" sqref="A17:L29"/>
    </sheetView>
  </sheetViews>
  <sheetFormatPr defaultColWidth="6.875" defaultRowHeight="12.75" customHeight="1"/>
  <cols>
    <col min="1" max="1" width="13.125" style="89" customWidth="1"/>
    <col min="2" max="2" width="31.25" style="89" customWidth="1"/>
    <col min="3" max="3" width="18.25" style="89" customWidth="1"/>
    <col min="4" max="9" width="12.625" style="89" customWidth="1"/>
    <col min="10" max="10" width="10.5" style="89" customWidth="1"/>
    <col min="11" max="11" width="12.625" style="89" customWidth="1"/>
    <col min="12" max="12" width="11.375" style="89" customWidth="1"/>
    <col min="13" max="256" width="6.875" style="89"/>
    <col min="257" max="257" width="9.25" style="89" customWidth="1"/>
    <col min="258" max="258" width="44.625" style="89" customWidth="1"/>
    <col min="259" max="268" width="12.625" style="89" customWidth="1"/>
    <col min="269" max="512" width="6.875" style="89"/>
    <col min="513" max="513" width="9.25" style="89" customWidth="1"/>
    <col min="514" max="514" width="44.625" style="89" customWidth="1"/>
    <col min="515" max="524" width="12.625" style="89" customWidth="1"/>
    <col min="525" max="768" width="6.875" style="89"/>
    <col min="769" max="769" width="9.25" style="89" customWidth="1"/>
    <col min="770" max="770" width="44.625" style="89" customWidth="1"/>
    <col min="771" max="780" width="12.625" style="89" customWidth="1"/>
    <col min="781" max="1024" width="6.875" style="89"/>
    <col min="1025" max="1025" width="9.25" style="89" customWidth="1"/>
    <col min="1026" max="1026" width="44.625" style="89" customWidth="1"/>
    <col min="1027" max="1036" width="12.625" style="89" customWidth="1"/>
    <col min="1037" max="1280" width="6.875" style="89"/>
    <col min="1281" max="1281" width="9.25" style="89" customWidth="1"/>
    <col min="1282" max="1282" width="44.625" style="89" customWidth="1"/>
    <col min="1283" max="1292" width="12.625" style="89" customWidth="1"/>
    <col min="1293" max="1536" width="6.875" style="89"/>
    <col min="1537" max="1537" width="9.25" style="89" customWidth="1"/>
    <col min="1538" max="1538" width="44.625" style="89" customWidth="1"/>
    <col min="1539" max="1548" width="12.625" style="89" customWidth="1"/>
    <col min="1549" max="1792" width="6.875" style="89"/>
    <col min="1793" max="1793" width="9.25" style="89" customWidth="1"/>
    <col min="1794" max="1794" width="44.625" style="89" customWidth="1"/>
    <col min="1795" max="1804" width="12.625" style="89" customWidth="1"/>
    <col min="1805" max="2048" width="6.875" style="89"/>
    <col min="2049" max="2049" width="9.25" style="89" customWidth="1"/>
    <col min="2050" max="2050" width="44.625" style="89" customWidth="1"/>
    <col min="2051" max="2060" width="12.625" style="89" customWidth="1"/>
    <col min="2061" max="2304" width="6.875" style="89"/>
    <col min="2305" max="2305" width="9.25" style="89" customWidth="1"/>
    <col min="2306" max="2306" width="44.625" style="89" customWidth="1"/>
    <col min="2307" max="2316" width="12.625" style="89" customWidth="1"/>
    <col min="2317" max="2560" width="6.875" style="89"/>
    <col min="2561" max="2561" width="9.25" style="89" customWidth="1"/>
    <col min="2562" max="2562" width="44.625" style="89" customWidth="1"/>
    <col min="2563" max="2572" width="12.625" style="89" customWidth="1"/>
    <col min="2573" max="2816" width="6.875" style="89"/>
    <col min="2817" max="2817" width="9.25" style="89" customWidth="1"/>
    <col min="2818" max="2818" width="44.625" style="89" customWidth="1"/>
    <col min="2819" max="2828" width="12.625" style="89" customWidth="1"/>
    <col min="2829" max="3072" width="6.875" style="89"/>
    <col min="3073" max="3073" width="9.25" style="89" customWidth="1"/>
    <col min="3074" max="3074" width="44.625" style="89" customWidth="1"/>
    <col min="3075" max="3084" width="12.625" style="89" customWidth="1"/>
    <col min="3085" max="3328" width="6.875" style="89"/>
    <col min="3329" max="3329" width="9.25" style="89" customWidth="1"/>
    <col min="3330" max="3330" width="44.625" style="89" customWidth="1"/>
    <col min="3331" max="3340" width="12.625" style="89" customWidth="1"/>
    <col min="3341" max="3584" width="6.875" style="89"/>
    <col min="3585" max="3585" width="9.25" style="89" customWidth="1"/>
    <col min="3586" max="3586" width="44.625" style="89" customWidth="1"/>
    <col min="3587" max="3596" width="12.625" style="89" customWidth="1"/>
    <col min="3597" max="3840" width="6.875" style="89"/>
    <col min="3841" max="3841" width="9.25" style="89" customWidth="1"/>
    <col min="3842" max="3842" width="44.625" style="89" customWidth="1"/>
    <col min="3843" max="3852" width="12.625" style="89" customWidth="1"/>
    <col min="3853" max="4096" width="6.875" style="89"/>
    <col min="4097" max="4097" width="9.25" style="89" customWidth="1"/>
    <col min="4098" max="4098" width="44.625" style="89" customWidth="1"/>
    <col min="4099" max="4108" width="12.625" style="89" customWidth="1"/>
    <col min="4109" max="4352" width="6.875" style="89"/>
    <col min="4353" max="4353" width="9.25" style="89" customWidth="1"/>
    <col min="4354" max="4354" width="44.625" style="89" customWidth="1"/>
    <col min="4355" max="4364" width="12.625" style="89" customWidth="1"/>
    <col min="4365" max="4608" width="6.875" style="89"/>
    <col min="4609" max="4609" width="9.25" style="89" customWidth="1"/>
    <col min="4610" max="4610" width="44.625" style="89" customWidth="1"/>
    <col min="4611" max="4620" width="12.625" style="89" customWidth="1"/>
    <col min="4621" max="4864" width="6.875" style="89"/>
    <col min="4865" max="4865" width="9.25" style="89" customWidth="1"/>
    <col min="4866" max="4866" width="44.625" style="89" customWidth="1"/>
    <col min="4867" max="4876" width="12.625" style="89" customWidth="1"/>
    <col min="4877" max="5120" width="6.875" style="89"/>
    <col min="5121" max="5121" width="9.25" style="89" customWidth="1"/>
    <col min="5122" max="5122" width="44.625" style="89" customWidth="1"/>
    <col min="5123" max="5132" width="12.625" style="89" customWidth="1"/>
    <col min="5133" max="5376" width="6.875" style="89"/>
    <col min="5377" max="5377" width="9.25" style="89" customWidth="1"/>
    <col min="5378" max="5378" width="44.625" style="89" customWidth="1"/>
    <col min="5379" max="5388" width="12.625" style="89" customWidth="1"/>
    <col min="5389" max="5632" width="6.875" style="89"/>
    <col min="5633" max="5633" width="9.25" style="89" customWidth="1"/>
    <col min="5634" max="5634" width="44.625" style="89" customWidth="1"/>
    <col min="5635" max="5644" width="12.625" style="89" customWidth="1"/>
    <col min="5645" max="5888" width="6.875" style="89"/>
    <col min="5889" max="5889" width="9.25" style="89" customWidth="1"/>
    <col min="5890" max="5890" width="44.625" style="89" customWidth="1"/>
    <col min="5891" max="5900" width="12.625" style="89" customWidth="1"/>
    <col min="5901" max="6144" width="6.875" style="89"/>
    <col min="6145" max="6145" width="9.25" style="89" customWidth="1"/>
    <col min="6146" max="6146" width="44.625" style="89" customWidth="1"/>
    <col min="6147" max="6156" width="12.625" style="89" customWidth="1"/>
    <col min="6157" max="6400" width="6.875" style="89"/>
    <col min="6401" max="6401" width="9.25" style="89" customWidth="1"/>
    <col min="6402" max="6402" width="44.625" style="89" customWidth="1"/>
    <col min="6403" max="6412" width="12.625" style="89" customWidth="1"/>
    <col min="6413" max="6656" width="6.875" style="89"/>
    <col min="6657" max="6657" width="9.25" style="89" customWidth="1"/>
    <col min="6658" max="6658" width="44.625" style="89" customWidth="1"/>
    <col min="6659" max="6668" width="12.625" style="89" customWidth="1"/>
    <col min="6669" max="6912" width="6.875" style="89"/>
    <col min="6913" max="6913" width="9.25" style="89" customWidth="1"/>
    <col min="6914" max="6914" width="44.625" style="89" customWidth="1"/>
    <col min="6915" max="6924" width="12.625" style="89" customWidth="1"/>
    <col min="6925" max="7168" width="6.875" style="89"/>
    <col min="7169" max="7169" width="9.25" style="89" customWidth="1"/>
    <col min="7170" max="7170" width="44.625" style="89" customWidth="1"/>
    <col min="7171" max="7180" width="12.625" style="89" customWidth="1"/>
    <col min="7181" max="7424" width="6.875" style="89"/>
    <col min="7425" max="7425" width="9.25" style="89" customWidth="1"/>
    <col min="7426" max="7426" width="44.625" style="89" customWidth="1"/>
    <col min="7427" max="7436" width="12.625" style="89" customWidth="1"/>
    <col min="7437" max="7680" width="6.875" style="89"/>
    <col min="7681" max="7681" width="9.25" style="89" customWidth="1"/>
    <col min="7682" max="7682" width="44.625" style="89" customWidth="1"/>
    <col min="7683" max="7692" width="12.625" style="89" customWidth="1"/>
    <col min="7693" max="7936" width="6.875" style="89"/>
    <col min="7937" max="7937" width="9.25" style="89" customWidth="1"/>
    <col min="7938" max="7938" width="44.625" style="89" customWidth="1"/>
    <col min="7939" max="7948" width="12.625" style="89" customWidth="1"/>
    <col min="7949" max="8192" width="6.875" style="89"/>
    <col min="8193" max="8193" width="9.25" style="89" customWidth="1"/>
    <col min="8194" max="8194" width="44.625" style="89" customWidth="1"/>
    <col min="8195" max="8204" width="12.625" style="89" customWidth="1"/>
    <col min="8205" max="8448" width="6.875" style="89"/>
    <col min="8449" max="8449" width="9.25" style="89" customWidth="1"/>
    <col min="8450" max="8450" width="44.625" style="89" customWidth="1"/>
    <col min="8451" max="8460" width="12.625" style="89" customWidth="1"/>
    <col min="8461" max="8704" width="6.875" style="89"/>
    <col min="8705" max="8705" width="9.25" style="89" customWidth="1"/>
    <col min="8706" max="8706" width="44.625" style="89" customWidth="1"/>
    <col min="8707" max="8716" width="12.625" style="89" customWidth="1"/>
    <col min="8717" max="8960" width="6.875" style="89"/>
    <col min="8961" max="8961" width="9.25" style="89" customWidth="1"/>
    <col min="8962" max="8962" width="44.625" style="89" customWidth="1"/>
    <col min="8963" max="8972" width="12.625" style="89" customWidth="1"/>
    <col min="8973" max="9216" width="6.875" style="89"/>
    <col min="9217" max="9217" width="9.25" style="89" customWidth="1"/>
    <col min="9218" max="9218" width="44.625" style="89" customWidth="1"/>
    <col min="9219" max="9228" width="12.625" style="89" customWidth="1"/>
    <col min="9229" max="9472" width="6.875" style="89"/>
    <col min="9473" max="9473" width="9.25" style="89" customWidth="1"/>
    <col min="9474" max="9474" width="44.625" style="89" customWidth="1"/>
    <col min="9475" max="9484" width="12.625" style="89" customWidth="1"/>
    <col min="9485" max="9728" width="6.875" style="89"/>
    <col min="9729" max="9729" width="9.25" style="89" customWidth="1"/>
    <col min="9730" max="9730" width="44.625" style="89" customWidth="1"/>
    <col min="9731" max="9740" width="12.625" style="89" customWidth="1"/>
    <col min="9741" max="9984" width="6.875" style="89"/>
    <col min="9985" max="9985" width="9.25" style="89" customWidth="1"/>
    <col min="9986" max="9986" width="44.625" style="89" customWidth="1"/>
    <col min="9987" max="9996" width="12.625" style="89" customWidth="1"/>
    <col min="9997" max="10240" width="6.875" style="89"/>
    <col min="10241" max="10241" width="9.25" style="89" customWidth="1"/>
    <col min="10242" max="10242" width="44.625" style="89" customWidth="1"/>
    <col min="10243" max="10252" width="12.625" style="89" customWidth="1"/>
    <col min="10253" max="10496" width="6.875" style="89"/>
    <col min="10497" max="10497" width="9.25" style="89" customWidth="1"/>
    <col min="10498" max="10498" width="44.625" style="89" customWidth="1"/>
    <col min="10499" max="10508" width="12.625" style="89" customWidth="1"/>
    <col min="10509" max="10752" width="6.875" style="89"/>
    <col min="10753" max="10753" width="9.25" style="89" customWidth="1"/>
    <col min="10754" max="10754" width="44.625" style="89" customWidth="1"/>
    <col min="10755" max="10764" width="12.625" style="89" customWidth="1"/>
    <col min="10765" max="11008" width="6.875" style="89"/>
    <col min="11009" max="11009" width="9.25" style="89" customWidth="1"/>
    <col min="11010" max="11010" width="44.625" style="89" customWidth="1"/>
    <col min="11011" max="11020" width="12.625" style="89" customWidth="1"/>
    <col min="11021" max="11264" width="6.875" style="89"/>
    <col min="11265" max="11265" width="9.25" style="89" customWidth="1"/>
    <col min="11266" max="11266" width="44.625" style="89" customWidth="1"/>
    <col min="11267" max="11276" width="12.625" style="89" customWidth="1"/>
    <col min="11277" max="11520" width="6.875" style="89"/>
    <col min="11521" max="11521" width="9.25" style="89" customWidth="1"/>
    <col min="11522" max="11522" width="44.625" style="89" customWidth="1"/>
    <col min="11523" max="11532" width="12.625" style="89" customWidth="1"/>
    <col min="11533" max="11776" width="6.875" style="89"/>
    <col min="11777" max="11777" width="9.25" style="89" customWidth="1"/>
    <col min="11778" max="11778" width="44.625" style="89" customWidth="1"/>
    <col min="11779" max="11788" width="12.625" style="89" customWidth="1"/>
    <col min="11789" max="12032" width="6.875" style="89"/>
    <col min="12033" max="12033" width="9.25" style="89" customWidth="1"/>
    <col min="12034" max="12034" width="44.625" style="89" customWidth="1"/>
    <col min="12035" max="12044" width="12.625" style="89" customWidth="1"/>
    <col min="12045" max="12288" width="6.875" style="89"/>
    <col min="12289" max="12289" width="9.25" style="89" customWidth="1"/>
    <col min="12290" max="12290" width="44.625" style="89" customWidth="1"/>
    <col min="12291" max="12300" width="12.625" style="89" customWidth="1"/>
    <col min="12301" max="12544" width="6.875" style="89"/>
    <col min="12545" max="12545" width="9.25" style="89" customWidth="1"/>
    <col min="12546" max="12546" width="44.625" style="89" customWidth="1"/>
    <col min="12547" max="12556" width="12.625" style="89" customWidth="1"/>
    <col min="12557" max="12800" width="6.875" style="89"/>
    <col min="12801" max="12801" width="9.25" style="89" customWidth="1"/>
    <col min="12802" max="12802" width="44.625" style="89" customWidth="1"/>
    <col min="12803" max="12812" width="12.625" style="89" customWidth="1"/>
    <col min="12813" max="13056" width="6.875" style="89"/>
    <col min="13057" max="13057" width="9.25" style="89" customWidth="1"/>
    <col min="13058" max="13058" width="44.625" style="89" customWidth="1"/>
    <col min="13059" max="13068" width="12.625" style="89" customWidth="1"/>
    <col min="13069" max="13312" width="6.875" style="89"/>
    <col min="13313" max="13313" width="9.25" style="89" customWidth="1"/>
    <col min="13314" max="13314" width="44.625" style="89" customWidth="1"/>
    <col min="13315" max="13324" width="12.625" style="89" customWidth="1"/>
    <col min="13325" max="13568" width="6.875" style="89"/>
    <col min="13569" max="13569" width="9.25" style="89" customWidth="1"/>
    <col min="13570" max="13570" width="44.625" style="89" customWidth="1"/>
    <col min="13571" max="13580" width="12.625" style="89" customWidth="1"/>
    <col min="13581" max="13824" width="6.875" style="89"/>
    <col min="13825" max="13825" width="9.25" style="89" customWidth="1"/>
    <col min="13826" max="13826" width="44.625" style="89" customWidth="1"/>
    <col min="13827" max="13836" width="12.625" style="89" customWidth="1"/>
    <col min="13837" max="14080" width="6.875" style="89"/>
    <col min="14081" max="14081" width="9.25" style="89" customWidth="1"/>
    <col min="14082" max="14082" width="44.625" style="89" customWidth="1"/>
    <col min="14083" max="14092" width="12.625" style="89" customWidth="1"/>
    <col min="14093" max="14336" width="6.875" style="89"/>
    <col min="14337" max="14337" width="9.25" style="89" customWidth="1"/>
    <col min="14338" max="14338" width="44.625" style="89" customWidth="1"/>
    <col min="14339" max="14348" width="12.625" style="89" customWidth="1"/>
    <col min="14349" max="14592" width="6.875" style="89"/>
    <col min="14593" max="14593" width="9.25" style="89" customWidth="1"/>
    <col min="14594" max="14594" width="44.625" style="89" customWidth="1"/>
    <col min="14595" max="14604" width="12.625" style="89" customWidth="1"/>
    <col min="14605" max="14848" width="6.875" style="89"/>
    <col min="14849" max="14849" width="9.25" style="89" customWidth="1"/>
    <col min="14850" max="14850" width="44.625" style="89" customWidth="1"/>
    <col min="14851" max="14860" width="12.625" style="89" customWidth="1"/>
    <col min="14861" max="15104" width="6.875" style="89"/>
    <col min="15105" max="15105" width="9.25" style="89" customWidth="1"/>
    <col min="15106" max="15106" width="44.625" style="89" customWidth="1"/>
    <col min="15107" max="15116" width="12.625" style="89" customWidth="1"/>
    <col min="15117" max="15360" width="6.875" style="89"/>
    <col min="15361" max="15361" width="9.25" style="89" customWidth="1"/>
    <col min="15362" max="15362" width="44.625" style="89" customWidth="1"/>
    <col min="15363" max="15372" width="12.625" style="89" customWidth="1"/>
    <col min="15373" max="15616" width="6.875" style="89"/>
    <col min="15617" max="15617" width="9.25" style="89" customWidth="1"/>
    <col min="15618" max="15618" width="44.625" style="89" customWidth="1"/>
    <col min="15619" max="15628" width="12.625" style="89" customWidth="1"/>
    <col min="15629" max="15872" width="6.875" style="89"/>
    <col min="15873" max="15873" width="9.25" style="89" customWidth="1"/>
    <col min="15874" max="15874" width="44.625" style="89" customWidth="1"/>
    <col min="15875" max="15884" width="12.625" style="89" customWidth="1"/>
    <col min="15885" max="16128" width="6.875" style="89"/>
    <col min="16129" max="16129" width="9.25" style="89" customWidth="1"/>
    <col min="16130" max="16130" width="44.625" style="89" customWidth="1"/>
    <col min="16131" max="16140" width="12.625" style="89" customWidth="1"/>
    <col min="16141" max="16384" width="6.875" style="89"/>
  </cols>
  <sheetData>
    <row r="1" spans="1:12" ht="24" customHeight="1">
      <c r="A1" s="26" t="s">
        <v>432</v>
      </c>
      <c r="L1" s="90"/>
    </row>
    <row r="2" spans="1:12" ht="40.5" customHeight="1">
      <c r="A2" s="129" t="s">
        <v>550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10000000000000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30.7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4" t="s">
        <v>312</v>
      </c>
    </row>
    <row r="5" spans="1:12" ht="24" customHeight="1">
      <c r="A5" s="180" t="s">
        <v>433</v>
      </c>
      <c r="B5" s="180"/>
      <c r="C5" s="193" t="s">
        <v>317</v>
      </c>
      <c r="D5" s="192" t="s">
        <v>429</v>
      </c>
      <c r="E5" s="192" t="s">
        <v>434</v>
      </c>
      <c r="F5" s="192" t="s">
        <v>420</v>
      </c>
      <c r="G5" s="192" t="s">
        <v>421</v>
      </c>
      <c r="H5" s="180" t="s">
        <v>422</v>
      </c>
      <c r="I5" s="180"/>
      <c r="J5" s="192" t="s">
        <v>503</v>
      </c>
      <c r="K5" s="192" t="s">
        <v>504</v>
      </c>
      <c r="L5" s="190" t="s">
        <v>427</v>
      </c>
    </row>
    <row r="6" spans="1:12" ht="38.450000000000003" customHeight="1">
      <c r="A6" s="79" t="s">
        <v>331</v>
      </c>
      <c r="B6" s="80" t="s">
        <v>332</v>
      </c>
      <c r="C6" s="186"/>
      <c r="D6" s="186"/>
      <c r="E6" s="186"/>
      <c r="F6" s="186"/>
      <c r="G6" s="186"/>
      <c r="H6" s="81" t="s">
        <v>494</v>
      </c>
      <c r="I6" s="81" t="s">
        <v>495</v>
      </c>
      <c r="J6" s="186"/>
      <c r="K6" s="186"/>
      <c r="L6" s="186"/>
    </row>
    <row r="7" spans="1:12" s="96" customFormat="1" ht="15.75" customHeight="1">
      <c r="A7" s="137" t="s">
        <v>317</v>
      </c>
      <c r="B7" s="139"/>
      <c r="C7" s="175">
        <f>C8+C14+C27</f>
        <v>10105.230000000001</v>
      </c>
      <c r="D7" s="175">
        <v>5.19</v>
      </c>
      <c r="E7" s="175">
        <v>10100.040000000001</v>
      </c>
      <c r="F7" s="114"/>
      <c r="G7" s="115"/>
      <c r="H7" s="116"/>
      <c r="I7" s="116"/>
      <c r="J7" s="114"/>
      <c r="K7" s="115"/>
      <c r="L7" s="114"/>
    </row>
    <row r="8" spans="1:12" s="96" customFormat="1" ht="15.75" customHeight="1">
      <c r="A8" s="137" t="s">
        <v>507</v>
      </c>
      <c r="B8" s="139" t="s">
        <v>481</v>
      </c>
      <c r="C8" s="175">
        <v>99.37</v>
      </c>
      <c r="D8" s="175"/>
      <c r="E8" s="175">
        <v>99.37</v>
      </c>
      <c r="F8" s="114"/>
      <c r="G8" s="115"/>
      <c r="H8" s="116"/>
      <c r="I8" s="116"/>
      <c r="J8" s="114"/>
      <c r="K8" s="115"/>
      <c r="L8" s="114"/>
    </row>
    <row r="9" spans="1:12" s="96" customFormat="1" ht="15.75" customHeight="1">
      <c r="A9" s="137" t="s">
        <v>508</v>
      </c>
      <c r="B9" s="139" t="s">
        <v>509</v>
      </c>
      <c r="C9" s="175">
        <v>45</v>
      </c>
      <c r="D9" s="175"/>
      <c r="E9" s="175">
        <v>45</v>
      </c>
      <c r="F9" s="114"/>
      <c r="G9" s="115"/>
      <c r="H9" s="116"/>
      <c r="I9" s="116"/>
      <c r="J9" s="114"/>
      <c r="K9" s="115"/>
      <c r="L9" s="114"/>
    </row>
    <row r="10" spans="1:12" s="96" customFormat="1" ht="15.75" customHeight="1">
      <c r="A10" s="137" t="s">
        <v>510</v>
      </c>
      <c r="B10" s="139" t="s">
        <v>511</v>
      </c>
      <c r="C10" s="175">
        <v>45</v>
      </c>
      <c r="D10" s="175"/>
      <c r="E10" s="175">
        <v>45</v>
      </c>
      <c r="F10" s="114"/>
      <c r="G10" s="115"/>
      <c r="H10" s="116"/>
      <c r="I10" s="116"/>
      <c r="J10" s="114"/>
      <c r="K10" s="115"/>
      <c r="L10" s="114"/>
    </row>
    <row r="11" spans="1:12" s="96" customFormat="1" ht="15.75" customHeight="1">
      <c r="A11" s="137" t="s">
        <v>512</v>
      </c>
      <c r="B11" s="139" t="s">
        <v>513</v>
      </c>
      <c r="C11" s="175">
        <v>54.37</v>
      </c>
      <c r="D11" s="175"/>
      <c r="E11" s="175">
        <v>54.37</v>
      </c>
      <c r="F11" s="114"/>
      <c r="G11" s="115"/>
      <c r="H11" s="116"/>
      <c r="I11" s="116"/>
      <c r="J11" s="114"/>
      <c r="K11" s="115"/>
      <c r="L11" s="114"/>
    </row>
    <row r="12" spans="1:12" s="96" customFormat="1" ht="15.75" customHeight="1">
      <c r="A12" s="137" t="s">
        <v>514</v>
      </c>
      <c r="B12" s="139" t="s">
        <v>515</v>
      </c>
      <c r="C12" s="175">
        <v>36.25</v>
      </c>
      <c r="D12" s="175"/>
      <c r="E12" s="175">
        <v>36.25</v>
      </c>
      <c r="F12" s="114"/>
      <c r="G12" s="115"/>
      <c r="H12" s="116"/>
      <c r="I12" s="116"/>
      <c r="J12" s="114"/>
      <c r="K12" s="115"/>
      <c r="L12" s="114"/>
    </row>
    <row r="13" spans="1:12" s="96" customFormat="1" ht="15.75" customHeight="1">
      <c r="A13" s="137" t="s">
        <v>516</v>
      </c>
      <c r="B13" s="139" t="s">
        <v>517</v>
      </c>
      <c r="C13" s="175">
        <v>18.12</v>
      </c>
      <c r="D13" s="175"/>
      <c r="E13" s="175">
        <v>18.12</v>
      </c>
      <c r="F13" s="114"/>
      <c r="G13" s="115"/>
      <c r="H13" s="116"/>
      <c r="I13" s="116"/>
      <c r="J13" s="114"/>
      <c r="K13" s="115"/>
      <c r="L13" s="114"/>
    </row>
    <row r="14" spans="1:12" s="96" customFormat="1" ht="15.75" customHeight="1">
      <c r="A14" s="137" t="s">
        <v>518</v>
      </c>
      <c r="B14" s="139" t="s">
        <v>519</v>
      </c>
      <c r="C14" s="175">
        <v>9961.0300000000007</v>
      </c>
      <c r="D14" s="175">
        <v>5.19</v>
      </c>
      <c r="E14" s="175">
        <v>9955.84</v>
      </c>
      <c r="F14" s="114"/>
      <c r="G14" s="115"/>
      <c r="H14" s="116"/>
      <c r="I14" s="116"/>
      <c r="J14" s="114"/>
      <c r="K14" s="115"/>
      <c r="L14" s="114"/>
    </row>
    <row r="15" spans="1:12" s="96" customFormat="1" ht="15.75" customHeight="1">
      <c r="A15" s="137" t="s">
        <v>520</v>
      </c>
      <c r="B15" s="139" t="s">
        <v>521</v>
      </c>
      <c r="C15" s="175">
        <v>801.99</v>
      </c>
      <c r="D15" s="175"/>
      <c r="E15" s="175">
        <v>801.99</v>
      </c>
      <c r="F15" s="114"/>
      <c r="G15" s="115"/>
      <c r="H15" s="116"/>
      <c r="I15" s="116"/>
      <c r="J15" s="114"/>
      <c r="K15" s="115"/>
      <c r="L15" s="114"/>
    </row>
    <row r="16" spans="1:12" s="96" customFormat="1" ht="15.75" customHeight="1">
      <c r="A16" s="140" t="s">
        <v>522</v>
      </c>
      <c r="B16" s="141" t="s">
        <v>523</v>
      </c>
      <c r="C16" s="176">
        <v>16.61</v>
      </c>
      <c r="D16" s="176"/>
      <c r="E16" s="176">
        <v>16.61</v>
      </c>
      <c r="F16" s="142"/>
      <c r="G16" s="143"/>
      <c r="H16" s="144"/>
      <c r="I16" s="144"/>
      <c r="J16" s="142"/>
      <c r="K16" s="143"/>
      <c r="L16" s="142"/>
    </row>
    <row r="17" spans="1:12" s="96" customFormat="1" ht="15.75" customHeight="1">
      <c r="A17" s="145" t="s">
        <v>524</v>
      </c>
      <c r="B17" s="146" t="s">
        <v>525</v>
      </c>
      <c r="C17" s="177">
        <v>2.64</v>
      </c>
      <c r="D17" s="177"/>
      <c r="E17" s="177">
        <v>2.64</v>
      </c>
      <c r="F17" s="147"/>
      <c r="G17" s="147"/>
      <c r="H17" s="147"/>
      <c r="I17" s="147"/>
      <c r="J17" s="147"/>
      <c r="K17" s="147"/>
      <c r="L17" s="147"/>
    </row>
    <row r="18" spans="1:12" s="96" customFormat="1" ht="15.75" customHeight="1">
      <c r="A18" s="145" t="s">
        <v>526</v>
      </c>
      <c r="B18" s="146" t="s">
        <v>527</v>
      </c>
      <c r="C18" s="177">
        <v>6.66</v>
      </c>
      <c r="D18" s="177"/>
      <c r="E18" s="177">
        <v>6.66</v>
      </c>
      <c r="F18" s="147"/>
      <c r="G18" s="147"/>
      <c r="H18" s="147"/>
      <c r="I18" s="147"/>
      <c r="J18" s="147"/>
      <c r="K18" s="147"/>
      <c r="L18" s="147"/>
    </row>
    <row r="19" spans="1:12" ht="15.75" customHeight="1">
      <c r="A19" s="145" t="s">
        <v>528</v>
      </c>
      <c r="B19" s="146" t="s">
        <v>529</v>
      </c>
      <c r="C19" s="177">
        <v>776.08</v>
      </c>
      <c r="D19" s="177"/>
      <c r="E19" s="177">
        <v>776.08</v>
      </c>
      <c r="F19" s="148"/>
      <c r="G19" s="148"/>
      <c r="H19" s="148"/>
      <c r="I19" s="148"/>
      <c r="J19" s="148"/>
      <c r="K19" s="148"/>
      <c r="L19" s="148"/>
    </row>
    <row r="20" spans="1:12" ht="15.75" customHeight="1">
      <c r="A20" s="145" t="s">
        <v>530</v>
      </c>
      <c r="B20" s="146" t="s">
        <v>531</v>
      </c>
      <c r="C20" s="177">
        <v>8200</v>
      </c>
      <c r="D20" s="177"/>
      <c r="E20" s="177">
        <v>8200</v>
      </c>
      <c r="F20" s="148"/>
      <c r="G20" s="148"/>
      <c r="H20" s="148"/>
      <c r="I20" s="148"/>
      <c r="J20" s="148"/>
      <c r="K20" s="148"/>
      <c r="L20" s="148"/>
    </row>
    <row r="21" spans="1:12" ht="15.75" customHeight="1">
      <c r="A21" s="145" t="s">
        <v>532</v>
      </c>
      <c r="B21" s="146" t="s">
        <v>533</v>
      </c>
      <c r="C21" s="177">
        <v>8200</v>
      </c>
      <c r="D21" s="177"/>
      <c r="E21" s="177">
        <v>8200</v>
      </c>
      <c r="F21" s="148"/>
      <c r="G21" s="148"/>
      <c r="H21" s="148"/>
      <c r="I21" s="148"/>
      <c r="J21" s="148"/>
      <c r="K21" s="148"/>
      <c r="L21" s="148"/>
    </row>
    <row r="22" spans="1:12" ht="15.75" customHeight="1">
      <c r="A22" s="145" t="s">
        <v>534</v>
      </c>
      <c r="B22" s="146" t="s">
        <v>535</v>
      </c>
      <c r="C22" s="177">
        <v>959.04</v>
      </c>
      <c r="D22" s="177">
        <v>5.19</v>
      </c>
      <c r="E22" s="177">
        <v>953.85</v>
      </c>
      <c r="F22" s="149"/>
      <c r="G22" s="149"/>
      <c r="H22" s="149"/>
      <c r="I22" s="148"/>
      <c r="J22" s="148"/>
      <c r="K22" s="148"/>
      <c r="L22" s="148"/>
    </row>
    <row r="23" spans="1:12" ht="15.75" customHeight="1">
      <c r="A23" s="145" t="s">
        <v>536</v>
      </c>
      <c r="B23" s="146" t="s">
        <v>440</v>
      </c>
      <c r="C23" s="177">
        <v>466.25</v>
      </c>
      <c r="D23" s="177"/>
      <c r="E23" s="177">
        <v>466.25</v>
      </c>
      <c r="F23" s="149"/>
      <c r="G23" s="149"/>
      <c r="H23" s="149"/>
      <c r="I23" s="149"/>
      <c r="J23" s="148"/>
      <c r="K23" s="148"/>
      <c r="L23" s="149"/>
    </row>
    <row r="24" spans="1:12" ht="15.75" customHeight="1">
      <c r="A24" s="145" t="s">
        <v>537</v>
      </c>
      <c r="B24" s="146" t="s">
        <v>441</v>
      </c>
      <c r="C24" s="177">
        <v>433.96</v>
      </c>
      <c r="D24" s="177"/>
      <c r="E24" s="177">
        <v>433.96</v>
      </c>
      <c r="F24" s="149"/>
      <c r="G24" s="149"/>
      <c r="H24" s="149"/>
      <c r="I24" s="149"/>
      <c r="J24" s="149"/>
      <c r="K24" s="149"/>
      <c r="L24" s="149"/>
    </row>
    <row r="25" spans="1:12" ht="15.75" customHeight="1">
      <c r="A25" s="145" t="s">
        <v>538</v>
      </c>
      <c r="B25" s="146" t="s">
        <v>539</v>
      </c>
      <c r="C25" s="177">
        <v>53.64</v>
      </c>
      <c r="D25" s="177"/>
      <c r="E25" s="177">
        <v>53.64</v>
      </c>
      <c r="F25" s="149"/>
      <c r="G25" s="149"/>
      <c r="H25" s="149"/>
      <c r="I25" s="149"/>
      <c r="J25" s="149"/>
      <c r="K25" s="149"/>
      <c r="L25" s="149"/>
    </row>
    <row r="26" spans="1:12" ht="15.75" customHeight="1">
      <c r="A26" s="145" t="s">
        <v>540</v>
      </c>
      <c r="B26" s="146" t="s">
        <v>541</v>
      </c>
      <c r="C26" s="177">
        <v>5.19</v>
      </c>
      <c r="D26" s="177">
        <v>5.19</v>
      </c>
      <c r="E26" s="177"/>
      <c r="F26" s="149"/>
      <c r="G26" s="149"/>
      <c r="H26" s="149"/>
      <c r="I26" s="149"/>
      <c r="J26" s="149"/>
      <c r="K26" s="149"/>
      <c r="L26" s="149"/>
    </row>
    <row r="27" spans="1:12" ht="15.75" customHeight="1">
      <c r="A27" s="145" t="s">
        <v>542</v>
      </c>
      <c r="B27" s="146" t="s">
        <v>482</v>
      </c>
      <c r="C27" s="177">
        <v>44.83</v>
      </c>
      <c r="D27" s="177"/>
      <c r="E27" s="177">
        <v>44.83</v>
      </c>
      <c r="F27" s="149"/>
      <c r="G27" s="149"/>
      <c r="H27" s="149"/>
      <c r="I27" s="149"/>
      <c r="J27" s="149"/>
      <c r="K27" s="149"/>
      <c r="L27" s="149"/>
    </row>
    <row r="28" spans="1:12" ht="15.75" customHeight="1">
      <c r="A28" s="145" t="s">
        <v>543</v>
      </c>
      <c r="B28" s="146" t="s">
        <v>544</v>
      </c>
      <c r="C28" s="177">
        <v>44.83</v>
      </c>
      <c r="D28" s="177"/>
      <c r="E28" s="177">
        <v>44.83</v>
      </c>
      <c r="F28" s="149"/>
      <c r="G28" s="149"/>
      <c r="H28" s="149"/>
      <c r="I28" s="149"/>
      <c r="J28" s="149"/>
      <c r="K28" s="149"/>
      <c r="L28" s="149"/>
    </row>
    <row r="29" spans="1:12" ht="15.75" customHeight="1">
      <c r="A29" s="145" t="s">
        <v>545</v>
      </c>
      <c r="B29" s="146" t="s">
        <v>546</v>
      </c>
      <c r="C29" s="177">
        <v>44.83</v>
      </c>
      <c r="D29" s="177"/>
      <c r="E29" s="177">
        <v>44.83</v>
      </c>
      <c r="F29" s="149"/>
      <c r="G29" s="149"/>
      <c r="H29" s="149"/>
      <c r="I29" s="149"/>
      <c r="J29" s="149"/>
      <c r="K29" s="149"/>
      <c r="L29" s="149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dataValidations count="1">
    <dataValidation allowBlank="1" showInputMessage="1" showErrorMessage="1" prompt="若无数据则为空,不输&quot;0&quot;" sqref="F8:L16"/>
  </dataValidations>
  <printOptions horizontalCentered="1"/>
  <pageMargins left="0" right="0" top="0.99999998498150677" bottom="0.99999998498150677" header="0.49999999249075339" footer="0.49999999249075339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GridLines="0" showZeros="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L16" sqref="L16"/>
    </sheetView>
  </sheetViews>
  <sheetFormatPr defaultColWidth="6.875" defaultRowHeight="12.75" customHeight="1"/>
  <cols>
    <col min="1" max="1" width="13.5" style="27" customWidth="1"/>
    <col min="2" max="2" width="29.25" style="27" customWidth="1"/>
    <col min="3" max="6" width="18" style="27" customWidth="1"/>
    <col min="7" max="7" width="11.25" style="27" customWidth="1"/>
    <col min="8" max="8" width="12.12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9" ht="20.100000000000001" customHeight="1">
      <c r="A1" s="26" t="s">
        <v>435</v>
      </c>
      <c r="B1" s="34"/>
    </row>
    <row r="2" spans="1:9" ht="28.5">
      <c r="A2" s="128" t="s">
        <v>551</v>
      </c>
      <c r="B2" s="82"/>
      <c r="C2" s="82"/>
      <c r="D2" s="82"/>
      <c r="E2" s="82"/>
      <c r="F2" s="82"/>
      <c r="G2" s="82"/>
      <c r="H2" s="78"/>
    </row>
    <row r="3" spans="1:9" ht="20.100000000000001" customHeight="1">
      <c r="A3" s="83"/>
      <c r="B3" s="84"/>
      <c r="C3" s="82"/>
      <c r="D3" s="82"/>
      <c r="E3" s="82"/>
      <c r="F3" s="82"/>
      <c r="G3" s="82"/>
      <c r="H3" s="78"/>
    </row>
    <row r="4" spans="1:9" ht="30.75" customHeight="1">
      <c r="A4" s="31"/>
      <c r="B4" s="30"/>
      <c r="C4" s="31"/>
      <c r="D4" s="31"/>
      <c r="E4" s="31"/>
      <c r="F4" s="31"/>
      <c r="G4" s="31"/>
      <c r="H4" s="48" t="s">
        <v>312</v>
      </c>
    </row>
    <row r="5" spans="1:9" ht="29.25" customHeight="1">
      <c r="A5" s="85" t="s">
        <v>331</v>
      </c>
      <c r="B5" s="85" t="s">
        <v>332</v>
      </c>
      <c r="C5" s="85" t="s">
        <v>317</v>
      </c>
      <c r="D5" s="86" t="s">
        <v>334</v>
      </c>
      <c r="E5" s="85" t="s">
        <v>335</v>
      </c>
      <c r="F5" s="85" t="s">
        <v>436</v>
      </c>
      <c r="G5" s="85" t="s">
        <v>437</v>
      </c>
      <c r="H5" s="85" t="s">
        <v>438</v>
      </c>
    </row>
    <row r="6" spans="1:9" ht="18" customHeight="1">
      <c r="A6" s="88"/>
      <c r="B6" s="117" t="s">
        <v>483</v>
      </c>
      <c r="C6" s="118">
        <f>D6+E6</f>
        <v>10105.23</v>
      </c>
      <c r="D6" s="119">
        <f>D7+D13+D26</f>
        <v>649.08000000000004</v>
      </c>
      <c r="E6" s="120">
        <f>E7+E13</f>
        <v>9456.15</v>
      </c>
      <c r="F6" s="121"/>
      <c r="G6" s="121"/>
      <c r="H6" s="121"/>
    </row>
    <row r="7" spans="1:9" s="97" customFormat="1" ht="15" customHeight="1">
      <c r="A7" s="137" t="s">
        <v>507</v>
      </c>
      <c r="B7" s="137" t="s">
        <v>481</v>
      </c>
      <c r="C7" s="151">
        <v>99.37</v>
      </c>
      <c r="D7" s="151">
        <v>54.37</v>
      </c>
      <c r="E7" s="151">
        <v>45</v>
      </c>
      <c r="F7" s="150"/>
      <c r="G7" s="150"/>
      <c r="H7" s="150"/>
    </row>
    <row r="8" spans="1:9" s="97" customFormat="1" ht="15" customHeight="1">
      <c r="A8" s="137" t="s">
        <v>508</v>
      </c>
      <c r="B8" s="137" t="s">
        <v>509</v>
      </c>
      <c r="C8" s="151">
        <v>45</v>
      </c>
      <c r="D8" s="151"/>
      <c r="E8" s="151">
        <v>45</v>
      </c>
      <c r="F8" s="150"/>
      <c r="G8" s="150"/>
      <c r="H8" s="150"/>
    </row>
    <row r="9" spans="1:9" s="97" customFormat="1" ht="15" customHeight="1">
      <c r="A9" s="137" t="s">
        <v>510</v>
      </c>
      <c r="B9" s="137" t="s">
        <v>511</v>
      </c>
      <c r="C9" s="151">
        <v>45</v>
      </c>
      <c r="D9" s="151"/>
      <c r="E9" s="151">
        <v>45</v>
      </c>
      <c r="F9" s="150"/>
      <c r="G9" s="150"/>
      <c r="H9" s="150"/>
    </row>
    <row r="10" spans="1:9" s="97" customFormat="1" ht="15" customHeight="1">
      <c r="A10" s="137" t="s">
        <v>512</v>
      </c>
      <c r="B10" s="137" t="s">
        <v>513</v>
      </c>
      <c r="C10" s="151">
        <v>54.37</v>
      </c>
      <c r="D10" s="151">
        <v>54.37</v>
      </c>
      <c r="E10" s="151"/>
      <c r="F10" s="150"/>
      <c r="G10" s="150"/>
      <c r="H10" s="150"/>
    </row>
    <row r="11" spans="1:9" s="97" customFormat="1" ht="15" customHeight="1">
      <c r="A11" s="137" t="s">
        <v>514</v>
      </c>
      <c r="B11" s="137" t="s">
        <v>515</v>
      </c>
      <c r="C11" s="151">
        <v>36.25</v>
      </c>
      <c r="D11" s="151">
        <v>36.25</v>
      </c>
      <c r="E11" s="151"/>
      <c r="F11" s="150"/>
      <c r="G11" s="150"/>
      <c r="H11" s="150"/>
    </row>
    <row r="12" spans="1:9" s="97" customFormat="1" ht="15" customHeight="1">
      <c r="A12" s="137" t="s">
        <v>516</v>
      </c>
      <c r="B12" s="137" t="s">
        <v>517</v>
      </c>
      <c r="C12" s="151">
        <v>18.12</v>
      </c>
      <c r="D12" s="151">
        <v>18.12</v>
      </c>
      <c r="E12" s="151"/>
      <c r="F12" s="150"/>
      <c r="G12" s="150"/>
      <c r="H12" s="150"/>
    </row>
    <row r="13" spans="1:9" s="97" customFormat="1" ht="15" customHeight="1">
      <c r="A13" s="137" t="s">
        <v>518</v>
      </c>
      <c r="B13" s="137" t="s">
        <v>519</v>
      </c>
      <c r="C13" s="151">
        <v>9961.0300000000007</v>
      </c>
      <c r="D13" s="151">
        <v>549.88</v>
      </c>
      <c r="E13" s="151">
        <v>9411.15</v>
      </c>
      <c r="F13" s="150"/>
      <c r="G13" s="150"/>
      <c r="H13" s="150"/>
    </row>
    <row r="14" spans="1:9" ht="15" customHeight="1">
      <c r="A14" s="137" t="s">
        <v>520</v>
      </c>
      <c r="B14" s="137" t="s">
        <v>521</v>
      </c>
      <c r="C14" s="151">
        <v>801.99</v>
      </c>
      <c r="D14" s="151">
        <v>29.99</v>
      </c>
      <c r="E14" s="151">
        <v>772</v>
      </c>
      <c r="F14" s="150"/>
      <c r="G14" s="150"/>
      <c r="H14" s="150"/>
    </row>
    <row r="15" spans="1:9" ht="15" customHeight="1">
      <c r="A15" s="137" t="s">
        <v>522</v>
      </c>
      <c r="B15" s="137" t="s">
        <v>523</v>
      </c>
      <c r="C15" s="151">
        <v>16.61</v>
      </c>
      <c r="D15" s="151">
        <v>16.61</v>
      </c>
      <c r="E15" s="151"/>
      <c r="F15" s="150"/>
      <c r="G15" s="150"/>
      <c r="H15" s="150"/>
    </row>
    <row r="16" spans="1:9" ht="15" customHeight="1">
      <c r="A16" s="137" t="s">
        <v>524</v>
      </c>
      <c r="B16" s="137" t="s">
        <v>525</v>
      </c>
      <c r="C16" s="151">
        <v>2.64</v>
      </c>
      <c r="D16" s="151">
        <v>2.64</v>
      </c>
      <c r="E16" s="151"/>
      <c r="F16" s="150"/>
      <c r="G16" s="150"/>
      <c r="H16" s="150"/>
      <c r="I16" s="34"/>
    </row>
    <row r="17" spans="1:9" ht="15" customHeight="1">
      <c r="A17" s="137" t="s">
        <v>526</v>
      </c>
      <c r="B17" s="137" t="s">
        <v>527</v>
      </c>
      <c r="C17" s="151">
        <v>6.66</v>
      </c>
      <c r="D17" s="151">
        <v>6.66</v>
      </c>
      <c r="E17" s="151"/>
      <c r="F17" s="150"/>
      <c r="G17" s="150"/>
      <c r="H17" s="150"/>
    </row>
    <row r="18" spans="1:9" ht="15" customHeight="1">
      <c r="A18" s="137" t="s">
        <v>528</v>
      </c>
      <c r="B18" s="137" t="s">
        <v>529</v>
      </c>
      <c r="C18" s="151">
        <v>776.08</v>
      </c>
      <c r="D18" s="151">
        <v>4.08</v>
      </c>
      <c r="E18" s="151">
        <v>772</v>
      </c>
      <c r="F18" s="150"/>
      <c r="G18" s="150"/>
      <c r="H18" s="150"/>
    </row>
    <row r="19" spans="1:9" ht="15" customHeight="1">
      <c r="A19" s="137" t="s">
        <v>530</v>
      </c>
      <c r="B19" s="137" t="s">
        <v>531</v>
      </c>
      <c r="C19" s="151">
        <v>8200</v>
      </c>
      <c r="D19" s="151"/>
      <c r="E19" s="151">
        <v>8200</v>
      </c>
      <c r="F19" s="150"/>
      <c r="G19" s="150"/>
      <c r="H19" s="150"/>
      <c r="I19" s="34"/>
    </row>
    <row r="20" spans="1:9" ht="15" customHeight="1">
      <c r="A20" s="137" t="s">
        <v>532</v>
      </c>
      <c r="B20" s="137" t="s">
        <v>533</v>
      </c>
      <c r="C20" s="151">
        <v>8200</v>
      </c>
      <c r="D20" s="151"/>
      <c r="E20" s="151">
        <v>8200</v>
      </c>
      <c r="F20" s="150"/>
      <c r="G20" s="150"/>
      <c r="H20" s="150"/>
    </row>
    <row r="21" spans="1:9" ht="15" customHeight="1">
      <c r="A21" s="137" t="s">
        <v>534</v>
      </c>
      <c r="B21" s="137" t="s">
        <v>535</v>
      </c>
      <c r="C21" s="151">
        <v>959.04</v>
      </c>
      <c r="D21" s="151">
        <v>519.89</v>
      </c>
      <c r="E21" s="151">
        <v>439.15</v>
      </c>
      <c r="F21" s="150"/>
      <c r="G21" s="150"/>
      <c r="H21" s="150"/>
    </row>
    <row r="22" spans="1:9" ht="15" customHeight="1">
      <c r="A22" s="137" t="s">
        <v>536</v>
      </c>
      <c r="B22" s="137" t="s">
        <v>440</v>
      </c>
      <c r="C22" s="151">
        <v>466.25</v>
      </c>
      <c r="D22" s="151">
        <v>466.25</v>
      </c>
      <c r="E22" s="151"/>
      <c r="F22" s="150"/>
      <c r="G22" s="150"/>
      <c r="H22" s="150"/>
    </row>
    <row r="23" spans="1:9" ht="15" customHeight="1">
      <c r="A23" s="137" t="s">
        <v>537</v>
      </c>
      <c r="B23" s="137" t="s">
        <v>441</v>
      </c>
      <c r="C23" s="151">
        <v>433.96</v>
      </c>
      <c r="D23" s="151"/>
      <c r="E23" s="151">
        <v>433.96</v>
      </c>
      <c r="F23" s="150"/>
      <c r="G23" s="150"/>
      <c r="H23" s="150"/>
    </row>
    <row r="24" spans="1:9" ht="15" customHeight="1">
      <c r="A24" s="137" t="s">
        <v>538</v>
      </c>
      <c r="B24" s="137" t="s">
        <v>539</v>
      </c>
      <c r="C24" s="151">
        <v>53.64</v>
      </c>
      <c r="D24" s="151">
        <v>53.64</v>
      </c>
      <c r="E24" s="151"/>
      <c r="F24" s="150"/>
      <c r="G24" s="150"/>
      <c r="H24" s="150"/>
    </row>
    <row r="25" spans="1:9" ht="15" customHeight="1">
      <c r="A25" s="137" t="s">
        <v>540</v>
      </c>
      <c r="B25" s="137" t="s">
        <v>541</v>
      </c>
      <c r="C25" s="151">
        <v>5.19</v>
      </c>
      <c r="D25" s="151"/>
      <c r="E25" s="151">
        <v>5.19</v>
      </c>
      <c r="F25" s="150"/>
      <c r="G25" s="150"/>
      <c r="H25" s="150"/>
    </row>
    <row r="26" spans="1:9" ht="15" customHeight="1">
      <c r="A26" s="137" t="s">
        <v>542</v>
      </c>
      <c r="B26" s="137" t="s">
        <v>482</v>
      </c>
      <c r="C26" s="151">
        <v>44.83</v>
      </c>
      <c r="D26" s="151">
        <v>44.83</v>
      </c>
      <c r="E26" s="151"/>
      <c r="F26" s="150"/>
      <c r="G26" s="150"/>
      <c r="H26" s="150"/>
    </row>
    <row r="27" spans="1:9" ht="15" customHeight="1">
      <c r="A27" s="137" t="s">
        <v>543</v>
      </c>
      <c r="B27" s="137" t="s">
        <v>544</v>
      </c>
      <c r="C27" s="151">
        <v>44.83</v>
      </c>
      <c r="D27" s="151">
        <v>44.83</v>
      </c>
      <c r="E27" s="151"/>
      <c r="F27" s="150"/>
      <c r="G27" s="150"/>
      <c r="H27" s="150"/>
    </row>
    <row r="28" spans="1:9" ht="15" customHeight="1">
      <c r="A28" s="137" t="s">
        <v>545</v>
      </c>
      <c r="B28" s="137" t="s">
        <v>546</v>
      </c>
      <c r="C28" s="151">
        <v>44.83</v>
      </c>
      <c r="D28" s="151">
        <v>44.83</v>
      </c>
      <c r="E28" s="151"/>
      <c r="F28" s="150"/>
      <c r="G28" s="150"/>
      <c r="H28" s="150"/>
    </row>
  </sheetData>
  <phoneticPr fontId="2" type="noConversion"/>
  <printOptions horizontalCentered="1"/>
  <pageMargins left="0.39" right="0" top="0.99999998498150677" bottom="0.99999998498150677" header="0.49999999249075339" footer="0.4999999924907533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2020-03-13T02:49:42Z</dcterms:modified>
</cp:coreProperties>
</file>